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0"/>
  </bookViews>
  <sheets>
    <sheet name="Лист3" sheetId="1" r:id="rId1"/>
  </sheets>
  <definedNames>
    <definedName name="_xlnm.Print_Area" localSheetId="0">'Лист3'!$A$1:$R$47</definedName>
  </definedNames>
  <calcPr fullCalcOnLoad="1"/>
</workbook>
</file>

<file path=xl/comments1.xml><?xml version="1.0" encoding="utf-8"?>
<comments xmlns="http://schemas.openxmlformats.org/spreadsheetml/2006/main">
  <authors>
    <author>Юля Игнатова</author>
    <author>Katya</author>
  </authors>
  <commentList>
    <comment ref="L32" authorId="0">
      <text>
        <r>
          <rPr>
            <sz val="9"/>
            <rFont val="Tahoma"/>
            <family val="2"/>
          </rPr>
          <t xml:space="preserve">
09.08. оплата
</t>
        </r>
      </text>
    </comment>
    <comment ref="L33" authorId="1">
      <text>
        <r>
          <rPr>
            <b/>
            <sz val="9"/>
            <rFont val="Tahoma"/>
            <family val="2"/>
          </rPr>
          <t>15.08.2023 оплата</t>
        </r>
      </text>
    </comment>
  </commentList>
</comments>
</file>

<file path=xl/sharedStrings.xml><?xml version="1.0" encoding="utf-8"?>
<sst xmlns="http://schemas.openxmlformats.org/spreadsheetml/2006/main" count="123" uniqueCount="90">
  <si>
    <t>рублей</t>
  </si>
  <si>
    <t>Итого:</t>
  </si>
  <si>
    <t>Возникновение долговых обязательств по номинальной стоимости</t>
  </si>
  <si>
    <t>Объем ценных бумаг</t>
  </si>
  <si>
    <t>Погашение долговых обязательств по номинальной стоимости</t>
  </si>
  <si>
    <t>Возникновение долговых обязательств</t>
  </si>
  <si>
    <t>Дата</t>
  </si>
  <si>
    <t>Сумма</t>
  </si>
  <si>
    <t>Погашение долговых обязательств</t>
  </si>
  <si>
    <t>Исполнение (прекращение) обязательства</t>
  </si>
  <si>
    <t>Наимено-вание, номер, дата докумен-та, а также измене-ний в него</t>
  </si>
  <si>
    <t>Наиме-нование принци-пала</t>
  </si>
  <si>
    <t>Наиме-нование бенефи-циара</t>
  </si>
  <si>
    <t>Форма обеспе-чения обяза-тельства</t>
  </si>
  <si>
    <t>Объем обяза-тельст-ва по гаран-тии</t>
  </si>
  <si>
    <t>Срок действия гаран-тии</t>
  </si>
  <si>
    <t>Срок предъяв-ления требова-ний по гаран-тии</t>
  </si>
  <si>
    <t>Срок исполне-ния гаран-тии</t>
  </si>
  <si>
    <t>Исполни-тель</t>
  </si>
  <si>
    <t>Объем просро-ченной задолжен-ности по исполне-нию обяза-тельства</t>
  </si>
  <si>
    <t>Объем задолженности на отчетную дату</t>
  </si>
  <si>
    <t>Наимено-вание, номер и дата договора (соглаше-ния), доп. соглаше-ний к договору</t>
  </si>
  <si>
    <t>Процент-ная ставка/   ставки (процен-тов годовых)</t>
  </si>
  <si>
    <t>Наиме-нование кредито-ра</t>
  </si>
  <si>
    <t>Наимено-вание, дата и номер норматив-ного правового акта, которым утвержде-но Решение о выпуске ценных бумаг</t>
  </si>
  <si>
    <t>Объем выпуска (дополни-тельного выпуска) ценных бумаг по номиналь-ной стоимости</t>
  </si>
  <si>
    <t>Дата начала разме-щения ценных бумаг</t>
  </si>
  <si>
    <t>Объем долга по ценным бумагам по номи-нальной стоимос-ти</t>
  </si>
  <si>
    <t>Объем задолженности на начало года</t>
  </si>
  <si>
    <t xml:space="preserve">Дата </t>
  </si>
  <si>
    <t>Проценты/штрафы (пени)</t>
  </si>
  <si>
    <t>Объем обяза-тельств по договору (соглаше-нию)</t>
  </si>
  <si>
    <t>Основ-ной долг</t>
  </si>
  <si>
    <t>Всего задол-жен-ность</t>
  </si>
  <si>
    <t>Процен-ты/штра-фы (пени)</t>
  </si>
  <si>
    <t>на начало года</t>
  </si>
  <si>
    <t>на отчетную дату</t>
  </si>
  <si>
    <t>(рублей)</t>
  </si>
  <si>
    <t>Форма обеспе-чения обяза-тель-ства</t>
  </si>
  <si>
    <t>Всего погаше-но</t>
  </si>
  <si>
    <t>Объем обяза-тельств гаранта на от-четную дату</t>
  </si>
  <si>
    <t>Цель получе-ния кредита (разме-щения займа), обеспе-ченного гаран-тией</t>
  </si>
  <si>
    <t>Объем просро-ченной задолжен-ности по исполне-нию гарантии</t>
  </si>
  <si>
    <t>Государст-венный регистраци-онный номер выпуска ценных бумаг</t>
  </si>
  <si>
    <t>Дата погаше-ния ценных бумаг</t>
  </si>
  <si>
    <t>Дата государст-венной регистра-ции Условий эмиссии и регистра-ционный номер Условий эмиссии</t>
  </si>
  <si>
    <t>Номиналь-ная стоимость одной ценной бумаги</t>
  </si>
  <si>
    <t>Процент-ные ставки купон-ного дохода (процен-тов годо-вых)</t>
  </si>
  <si>
    <t>Даты выплаты купон-ного дохода</t>
  </si>
  <si>
    <t xml:space="preserve">Приложение </t>
  </si>
  <si>
    <t>к Порядку</t>
  </si>
  <si>
    <t xml:space="preserve">Дата возни-кновения долгово-го обяза-тельства </t>
  </si>
  <si>
    <t>Объем просро-ченной задолжен-ности по исполне-нию долгового обяза-тельства</t>
  </si>
  <si>
    <t>Дата вступле-ния гаран-тии в силу</t>
  </si>
  <si>
    <t>Объем обяза-тельства по гаран-тии на начало текущего года</t>
  </si>
  <si>
    <t>Срок возвра-та кредита (пога-шения займа), обеспе-ченного гаран-тией</t>
  </si>
  <si>
    <t>Вид и форма выпуска ценной бумаги</t>
  </si>
  <si>
    <t>Дата погаше-ния долго-вого обяза-тельст-ва</t>
  </si>
  <si>
    <t>Объем погашен-ных ценных бумаг</t>
  </si>
  <si>
    <t>Про-центы/ штрафы (пени)</t>
  </si>
  <si>
    <t>муниципального района</t>
  </si>
  <si>
    <t>1. Государственные ценные бумаги Кировского муниципального района</t>
  </si>
  <si>
    <t xml:space="preserve">долговой книги Кировского  </t>
  </si>
  <si>
    <t xml:space="preserve">МУНИЦИПАЛЬНАЯ  ДОЛГОВАЯ КНИГА КИРОВСКОГО МУНИЦИПАЛЬНОГО РАЙОНА </t>
  </si>
  <si>
    <t>ведения муниципальной</t>
  </si>
  <si>
    <t>4. Муниципальные гарантии Кировского муниципального района</t>
  </si>
  <si>
    <t>Всего объем муниципального долга:</t>
  </si>
  <si>
    <t>Департамент финансов Приморского края</t>
  </si>
  <si>
    <t>Публичное акционерное общество  "Совкомбанк"</t>
  </si>
  <si>
    <t>Договор №06/16 от 09.12.2016</t>
  </si>
  <si>
    <t>№КД-1190-КС/00-1190-16 от 23.06.2016г</t>
  </si>
  <si>
    <t>2.  Кредиты, полученные Кировским муниципальным районом от кредитных организаций,иностранных банков и международных финансовых организаций.</t>
  </si>
  <si>
    <t>3. Бюджетные кредиты, привлеченные Кировским муниципальным районом от других бюджетов бюджетной системы Российской Федерации</t>
  </si>
  <si>
    <t>02201603</t>
  </si>
  <si>
    <t>03201602</t>
  </si>
  <si>
    <t>Итого:             0</t>
  </si>
  <si>
    <t>Регистрационный номер</t>
  </si>
  <si>
    <t>Договор залога №6 от 09.12.2016 г.</t>
  </si>
  <si>
    <t>ПАО "Сбербанк России"</t>
  </si>
  <si>
    <t>02201906</t>
  </si>
  <si>
    <t>№01203000116190000720001/ от 13.06.2019г.</t>
  </si>
  <si>
    <t>02202007</t>
  </si>
  <si>
    <t>№ 0120300011620000058 от 01.06.2020г</t>
  </si>
  <si>
    <t>Договор №04/20 от 18.12.2020</t>
  </si>
  <si>
    <t>Министерство финансов</t>
  </si>
  <si>
    <t>03202003</t>
  </si>
  <si>
    <t xml:space="preserve">снижение на </t>
  </si>
  <si>
    <t>М.В.Ситник</t>
  </si>
  <si>
    <t>Начальник ФУ</t>
  </si>
  <si>
    <t>по состоянию на 01.01.2024 г.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</si>
</sst>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00000"/>
    <numFmt numFmtId="193" formatCode="#,##0.0"/>
    <numFmt numFmtId="194" formatCode="[$-FC19]d\ mmmm\ yyyy\ &quot;г.&quot;"/>
    <numFmt numFmtId="195" formatCode="0.000%"/>
    <numFmt numFmtId="196" formatCode="#,##0.000"/>
    <numFmt numFmtId="197" formatCode="mmm/yyyy"/>
    <numFmt numFmtId="198" formatCode="#,##0.00_ ;[Red]\-#,##0.00\ "/>
  </numFmts>
  <fonts count="5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sz val="9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70C0"/>
      <name val="Times New Roman"/>
      <family val="1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justify" vertic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9" fillId="0" borderId="10" xfId="0" applyFont="1" applyBorder="1" applyAlignment="1">
      <alignment horizontal="justify" vertical="center"/>
    </xf>
    <xf numFmtId="0" fontId="9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/>
    </xf>
    <xf numFmtId="3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10" fontId="1" fillId="0" borderId="10" xfId="0" applyNumberFormat="1" applyFont="1" applyFill="1" applyBorder="1" applyAlignment="1">
      <alignment/>
    </xf>
    <xf numFmtId="49" fontId="1" fillId="33" borderId="10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wrapText="1"/>
    </xf>
    <xf numFmtId="3" fontId="1" fillId="0" borderId="11" xfId="0" applyNumberFormat="1" applyFont="1" applyFill="1" applyBorder="1" applyAlignment="1">
      <alignment/>
    </xf>
    <xf numFmtId="10" fontId="1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14" fontId="1" fillId="0" borderId="11" xfId="0" applyNumberFormat="1" applyFont="1" applyFill="1" applyBorder="1" applyAlignment="1">
      <alignment/>
    </xf>
    <xf numFmtId="3" fontId="1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3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3" fillId="0" borderId="0" xfId="0" applyFont="1" applyBorder="1" applyAlignment="1">
      <alignment/>
    </xf>
    <xf numFmtId="49" fontId="1" fillId="0" borderId="12" xfId="0" applyNumberFormat="1" applyFont="1" applyFill="1" applyBorder="1" applyAlignment="1">
      <alignment horizontal="center"/>
    </xf>
    <xf numFmtId="4" fontId="1" fillId="0" borderId="11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4" fontId="7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4" fontId="1" fillId="0" borderId="10" xfId="0" applyNumberFormat="1" applyFont="1" applyFill="1" applyBorder="1" applyAlignment="1">
      <alignment/>
    </xf>
    <xf numFmtId="4" fontId="1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/>
    </xf>
    <xf numFmtId="4" fontId="1" fillId="0" borderId="10" xfId="0" applyNumberFormat="1" applyFont="1" applyFill="1" applyBorder="1" applyAlignment="1">
      <alignment horizontal="right"/>
    </xf>
    <xf numFmtId="14" fontId="3" fillId="34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0" fontId="1" fillId="0" borderId="10" xfId="0" applyFont="1" applyFill="1" applyBorder="1" applyAlignment="1">
      <alignment horizontal="justify" vertical="center"/>
    </xf>
    <xf numFmtId="0" fontId="1" fillId="0" borderId="10" xfId="0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3" fontId="1" fillId="0" borderId="10" xfId="0" applyNumberFormat="1" applyFont="1" applyFill="1" applyBorder="1" applyAlignment="1">
      <alignment horizontal="right"/>
    </xf>
    <xf numFmtId="195" fontId="1" fillId="0" borderId="10" xfId="0" applyNumberFormat="1" applyFont="1" applyFill="1" applyBorder="1" applyAlignment="1">
      <alignment horizontal="right"/>
    </xf>
    <xf numFmtId="14" fontId="1" fillId="0" borderId="10" xfId="0" applyNumberFormat="1" applyFont="1" applyFill="1" applyBorder="1" applyAlignment="1">
      <alignment horizontal="center" wrapText="1"/>
    </xf>
    <xf numFmtId="4" fontId="1" fillId="0" borderId="10" xfId="0" applyNumberFormat="1" applyFont="1" applyFill="1" applyBorder="1" applyAlignment="1">
      <alignment horizontal="right" wrapText="1"/>
    </xf>
    <xf numFmtId="0" fontId="1" fillId="0" borderId="10" xfId="0" applyFont="1" applyFill="1" applyBorder="1" applyAlignment="1">
      <alignment horizontal="right"/>
    </xf>
    <xf numFmtId="3" fontId="1" fillId="0" borderId="10" xfId="0" applyNumberFormat="1" applyFont="1" applyFill="1" applyBorder="1" applyAlignment="1">
      <alignment horizontal="right" wrapText="1"/>
    </xf>
    <xf numFmtId="4" fontId="0" fillId="34" borderId="0" xfId="0" applyNumberFormat="1" applyFont="1" applyFill="1" applyBorder="1" applyAlignment="1">
      <alignment/>
    </xf>
    <xf numFmtId="4" fontId="0" fillId="35" borderId="0" xfId="0" applyNumberFormat="1" applyFont="1" applyFill="1" applyAlignment="1">
      <alignment/>
    </xf>
    <xf numFmtId="4" fontId="52" fillId="0" borderId="10" xfId="0" applyNumberFormat="1" applyFont="1" applyFill="1" applyBorder="1" applyAlignment="1">
      <alignment horizontal="right"/>
    </xf>
    <xf numFmtId="4" fontId="52" fillId="0" borderId="10" xfId="0" applyNumberFormat="1" applyFont="1" applyFill="1" applyBorder="1" applyAlignment="1">
      <alignment horizontal="right" wrapText="1"/>
    </xf>
    <xf numFmtId="4" fontId="52" fillId="0" borderId="10" xfId="0" applyNumberFormat="1" applyFont="1" applyBorder="1" applyAlignment="1">
      <alignment horizontal="right"/>
    </xf>
    <xf numFmtId="4" fontId="52" fillId="34" borderId="10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9" fillId="0" borderId="10" xfId="0" applyFont="1" applyBorder="1" applyAlignment="1">
      <alignment horizontal="justify" vertical="center"/>
    </xf>
    <xf numFmtId="0" fontId="10" fillId="0" borderId="10" xfId="0" applyFont="1" applyBorder="1" applyAlignment="1">
      <alignment/>
    </xf>
    <xf numFmtId="0" fontId="1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10" xfId="0" applyFont="1" applyFill="1" applyBorder="1" applyAlignment="1">
      <alignment horizontal="justify" vertical="center"/>
    </xf>
    <xf numFmtId="0" fontId="0" fillId="0" borderId="10" xfId="0" applyFont="1" applyFill="1" applyBorder="1" applyAlignment="1">
      <alignment/>
    </xf>
    <xf numFmtId="0" fontId="9" fillId="0" borderId="12" xfId="0" applyFont="1" applyBorder="1" applyAlignment="1">
      <alignment horizontal="justify" vertical="center"/>
    </xf>
    <xf numFmtId="0" fontId="9" fillId="0" borderId="13" xfId="0" applyFont="1" applyBorder="1" applyAlignment="1">
      <alignment horizontal="justify" vertical="center"/>
    </xf>
    <xf numFmtId="0" fontId="1" fillId="0" borderId="10" xfId="0" applyFont="1" applyBorder="1" applyAlignment="1">
      <alignment horizontal="justify" vertical="center"/>
    </xf>
    <xf numFmtId="0" fontId="0" fillId="0" borderId="10" xfId="0" applyFont="1" applyBorder="1" applyAlignment="1">
      <alignment horizontal="justify" vertical="center"/>
    </xf>
    <xf numFmtId="0" fontId="9" fillId="0" borderId="10" xfId="0" applyFont="1" applyFill="1" applyBorder="1" applyAlignment="1">
      <alignment horizontal="justify" vertical="center"/>
    </xf>
    <xf numFmtId="0" fontId="10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3" fillId="34" borderId="0" xfId="0" applyFont="1" applyFill="1" applyAlignment="1">
      <alignment horizontal="center"/>
    </xf>
    <xf numFmtId="0" fontId="8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9" fillId="0" borderId="11" xfId="0" applyFont="1" applyBorder="1" applyAlignment="1">
      <alignment horizontal="justify" vertical="center"/>
    </xf>
    <xf numFmtId="0" fontId="9" fillId="0" borderId="15" xfId="0" applyFont="1" applyBorder="1" applyAlignment="1">
      <alignment horizontal="justify" vertical="center"/>
    </xf>
    <xf numFmtId="0" fontId="1" fillId="0" borderId="12" xfId="0" applyFont="1" applyFill="1" applyBorder="1" applyAlignment="1">
      <alignment horizontal="justify" vertical="center"/>
    </xf>
    <xf numFmtId="0" fontId="0" fillId="0" borderId="14" xfId="0" applyFont="1" applyFill="1" applyBorder="1" applyAlignment="1">
      <alignment horizontal="justify" vertical="center"/>
    </xf>
    <xf numFmtId="0" fontId="0" fillId="0" borderId="13" xfId="0" applyFont="1" applyFill="1" applyBorder="1" applyAlignment="1">
      <alignment horizontal="justify" vertical="center"/>
    </xf>
    <xf numFmtId="0" fontId="3" fillId="0" borderId="12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13" fillId="0" borderId="12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14" fillId="0" borderId="13" xfId="0" applyFont="1" applyBorder="1" applyAlignment="1">
      <alignment/>
    </xf>
    <xf numFmtId="0" fontId="3" fillId="0" borderId="0" xfId="0" applyFont="1" applyAlignment="1">
      <alignment horizontal="center"/>
    </xf>
    <xf numFmtId="0" fontId="1" fillId="0" borderId="12" xfId="0" applyFont="1" applyBorder="1" applyAlignment="1">
      <alignment horizontal="justify" vertical="center"/>
    </xf>
    <xf numFmtId="0" fontId="1" fillId="0" borderId="14" xfId="0" applyFont="1" applyBorder="1" applyAlignment="1">
      <alignment horizontal="justify" vertical="center"/>
    </xf>
    <xf numFmtId="0" fontId="1" fillId="0" borderId="13" xfId="0" applyFont="1" applyBorder="1" applyAlignment="1">
      <alignment horizontal="justify" vertic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4" xfId="0" applyFont="1" applyBorder="1" applyAlignment="1">
      <alignment horizontal="justify" vertical="center"/>
    </xf>
    <xf numFmtId="0" fontId="0" fillId="0" borderId="13" xfId="0" applyFont="1" applyBorder="1" applyAlignment="1">
      <alignment horizontal="justify" vertical="center"/>
    </xf>
    <xf numFmtId="0" fontId="3" fillId="0" borderId="12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7"/>
  <sheetViews>
    <sheetView tabSelected="1" view="pageBreakPreview" zoomScale="70" zoomScaleSheetLayoutView="70" zoomScalePageLayoutView="0" workbookViewId="0" topLeftCell="A4">
      <selection activeCell="K21" sqref="K21"/>
    </sheetView>
  </sheetViews>
  <sheetFormatPr defaultColWidth="9.140625" defaultRowHeight="12.75"/>
  <cols>
    <col min="1" max="1" width="12.00390625" style="34" customWidth="1"/>
    <col min="2" max="2" width="12.57421875" style="34" customWidth="1"/>
    <col min="3" max="3" width="9.7109375" style="34" customWidth="1"/>
    <col min="4" max="4" width="17.140625" style="34" customWidth="1"/>
    <col min="5" max="5" width="9.140625" style="34" customWidth="1"/>
    <col min="6" max="6" width="7.8515625" style="34" customWidth="1"/>
    <col min="7" max="7" width="13.8515625" style="34" customWidth="1"/>
    <col min="8" max="8" width="16.00390625" style="34" customWidth="1"/>
    <col min="9" max="9" width="14.57421875" style="34" customWidth="1"/>
    <col min="10" max="10" width="12.8515625" style="34" customWidth="1"/>
    <col min="11" max="11" width="15.421875" style="34" customWidth="1"/>
    <col min="12" max="12" width="20.00390625" style="34" customWidth="1"/>
    <col min="13" max="13" width="16.57421875" style="34" customWidth="1"/>
    <col min="14" max="15" width="16.7109375" style="34" customWidth="1"/>
    <col min="16" max="16" width="14.00390625" style="34" customWidth="1"/>
    <col min="17" max="17" width="15.00390625" style="34" customWidth="1"/>
    <col min="18" max="18" width="7.8515625" style="34" customWidth="1"/>
    <col min="19" max="19" width="13.57421875" style="34" bestFit="1" customWidth="1"/>
    <col min="20" max="16384" width="9.140625" style="34" customWidth="1"/>
  </cols>
  <sheetData>
    <row r="1" spans="11:18" ht="15.75">
      <c r="K1" s="7"/>
      <c r="L1" s="7"/>
      <c r="M1" s="7"/>
      <c r="N1" s="60" t="s">
        <v>49</v>
      </c>
      <c r="O1" s="73"/>
      <c r="P1" s="73"/>
      <c r="Q1" s="73"/>
      <c r="R1" s="73"/>
    </row>
    <row r="2" spans="11:18" ht="12.75" customHeight="1">
      <c r="K2" s="7"/>
      <c r="L2" s="74"/>
      <c r="M2" s="74"/>
      <c r="N2" s="60" t="s">
        <v>50</v>
      </c>
      <c r="O2" s="73"/>
      <c r="P2" s="73"/>
      <c r="Q2" s="73"/>
      <c r="R2" s="73"/>
    </row>
    <row r="3" spans="11:18" ht="12" customHeight="1">
      <c r="K3" s="6"/>
      <c r="L3" s="6"/>
      <c r="M3" s="6"/>
      <c r="N3" s="60" t="s">
        <v>64</v>
      </c>
      <c r="O3" s="73"/>
      <c r="P3" s="73"/>
      <c r="Q3" s="73"/>
      <c r="R3" s="73"/>
    </row>
    <row r="4" spans="11:18" ht="10.5" customHeight="1">
      <c r="K4" s="7"/>
      <c r="L4" s="74"/>
      <c r="M4" s="74"/>
      <c r="N4" s="75" t="s">
        <v>62</v>
      </c>
      <c r="O4" s="73"/>
      <c r="P4" s="73"/>
      <c r="Q4" s="73"/>
      <c r="R4" s="73"/>
    </row>
    <row r="5" spans="14:18" ht="8.25" customHeight="1">
      <c r="N5" s="60" t="s">
        <v>60</v>
      </c>
      <c r="O5" s="60"/>
      <c r="P5" s="60"/>
      <c r="Q5" s="60"/>
      <c r="R5" s="60"/>
    </row>
    <row r="6" ht="6.75" customHeight="1"/>
    <row r="7" spans="1:18" ht="15.75">
      <c r="A7" s="63" t="s">
        <v>63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</row>
    <row r="8" spans="1:13" ht="19.5" customHeight="1">
      <c r="A8" s="1"/>
      <c r="B8" s="1"/>
      <c r="C8" s="1"/>
      <c r="D8" s="1"/>
      <c r="E8" s="1"/>
      <c r="F8" s="4"/>
      <c r="G8" s="80" t="s">
        <v>89</v>
      </c>
      <c r="H8" s="80"/>
      <c r="I8" s="81"/>
      <c r="J8" s="81"/>
      <c r="K8" s="82"/>
      <c r="L8" s="82"/>
      <c r="M8" s="82"/>
    </row>
    <row r="9" spans="1:18" ht="11.25" customHeight="1">
      <c r="A9" s="1"/>
      <c r="B9" s="1"/>
      <c r="C9" s="1"/>
      <c r="D9" s="1"/>
      <c r="E9" s="1"/>
      <c r="F9" s="4"/>
      <c r="G9" s="4"/>
      <c r="H9" s="4"/>
      <c r="I9" s="4"/>
      <c r="J9" s="4"/>
      <c r="K9" s="4"/>
      <c r="L9" s="4"/>
      <c r="M9" s="1"/>
      <c r="R9" s="1" t="s">
        <v>37</v>
      </c>
    </row>
    <row r="10" spans="1:18" ht="15.75">
      <c r="A10" s="76" t="s">
        <v>61</v>
      </c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8"/>
      <c r="O10" s="78"/>
      <c r="P10" s="78"/>
      <c r="Q10" s="78"/>
      <c r="R10" s="79"/>
    </row>
    <row r="11" spans="1:18" ht="59.25" customHeight="1">
      <c r="A11" s="61" t="s">
        <v>76</v>
      </c>
      <c r="B11" s="61" t="s">
        <v>43</v>
      </c>
      <c r="C11" s="61" t="s">
        <v>45</v>
      </c>
      <c r="D11" s="61" t="s">
        <v>24</v>
      </c>
      <c r="E11" s="61" t="s">
        <v>25</v>
      </c>
      <c r="F11" s="61" t="s">
        <v>56</v>
      </c>
      <c r="G11" s="61" t="s">
        <v>47</v>
      </c>
      <c r="H11" s="61" t="s">
        <v>46</v>
      </c>
      <c r="I11" s="61" t="s">
        <v>26</v>
      </c>
      <c r="J11" s="83" t="s">
        <v>44</v>
      </c>
      <c r="K11" s="61" t="s">
        <v>48</v>
      </c>
      <c r="L11" s="61" t="s">
        <v>13</v>
      </c>
      <c r="M11" s="67" t="s">
        <v>2</v>
      </c>
      <c r="N11" s="68"/>
      <c r="O11" s="67" t="s">
        <v>4</v>
      </c>
      <c r="P11" s="68"/>
      <c r="Q11" s="61" t="s">
        <v>27</v>
      </c>
      <c r="R11" s="61" t="s">
        <v>52</v>
      </c>
    </row>
    <row r="12" spans="1:18" ht="111.75" customHeight="1">
      <c r="A12" s="62"/>
      <c r="B12" s="62"/>
      <c r="C12" s="62"/>
      <c r="D12" s="62"/>
      <c r="E12" s="62"/>
      <c r="F12" s="62"/>
      <c r="G12" s="62"/>
      <c r="H12" s="62"/>
      <c r="I12" s="62"/>
      <c r="J12" s="84"/>
      <c r="K12" s="62"/>
      <c r="L12" s="62"/>
      <c r="M12" s="12" t="s">
        <v>51</v>
      </c>
      <c r="N12" s="12" t="s">
        <v>3</v>
      </c>
      <c r="O12" s="12" t="s">
        <v>57</v>
      </c>
      <c r="P12" s="12" t="s">
        <v>58</v>
      </c>
      <c r="Q12" s="61"/>
      <c r="R12" s="61"/>
    </row>
    <row r="13" spans="1:18" ht="12" customHeight="1">
      <c r="A13" s="13">
        <v>1</v>
      </c>
      <c r="B13" s="13">
        <v>2</v>
      </c>
      <c r="C13" s="13">
        <v>3</v>
      </c>
      <c r="D13" s="13">
        <v>4</v>
      </c>
      <c r="E13" s="13">
        <v>5</v>
      </c>
      <c r="F13" s="13">
        <v>6</v>
      </c>
      <c r="G13" s="13">
        <v>7</v>
      </c>
      <c r="H13" s="13">
        <v>8</v>
      </c>
      <c r="I13" s="13">
        <v>9</v>
      </c>
      <c r="J13" s="13">
        <v>10</v>
      </c>
      <c r="K13" s="13">
        <v>11</v>
      </c>
      <c r="L13" s="13">
        <v>12</v>
      </c>
      <c r="M13" s="13">
        <v>13</v>
      </c>
      <c r="N13" s="13">
        <v>14</v>
      </c>
      <c r="O13" s="13">
        <v>15</v>
      </c>
      <c r="P13" s="13">
        <v>16</v>
      </c>
      <c r="Q13" s="13">
        <v>17</v>
      </c>
      <c r="R13" s="13">
        <v>18</v>
      </c>
    </row>
    <row r="14" spans="1:18" ht="8.25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1"/>
      <c r="O14" s="11"/>
      <c r="P14" s="11"/>
      <c r="Q14" s="11"/>
      <c r="R14" s="11"/>
    </row>
    <row r="15" spans="1:18" ht="7.5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1"/>
      <c r="O15" s="11"/>
      <c r="P15" s="11"/>
      <c r="Q15" s="11"/>
      <c r="R15" s="11"/>
    </row>
    <row r="16" spans="1:18" ht="12" customHeight="1">
      <c r="A16" s="92" t="s">
        <v>75</v>
      </c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4"/>
      <c r="O16" s="94"/>
      <c r="P16" s="94"/>
      <c r="Q16" s="94"/>
      <c r="R16" s="95"/>
    </row>
    <row r="17" spans="1:13" ht="18.75" customHeight="1" hidden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ht="14.25" customHeight="1" hidden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8" ht="30" customHeight="1">
      <c r="A19" s="88" t="s">
        <v>71</v>
      </c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90"/>
      <c r="P19" s="90"/>
      <c r="Q19" s="90"/>
      <c r="R19" s="91"/>
    </row>
    <row r="20" spans="1:18" ht="38.25" customHeight="1">
      <c r="A20" s="61" t="s">
        <v>76</v>
      </c>
      <c r="B20" s="69" t="s">
        <v>21</v>
      </c>
      <c r="C20" s="69" t="s">
        <v>23</v>
      </c>
      <c r="D20" s="69" t="s">
        <v>31</v>
      </c>
      <c r="E20" s="69" t="s">
        <v>22</v>
      </c>
      <c r="F20" s="69" t="s">
        <v>38</v>
      </c>
      <c r="G20" s="69" t="s">
        <v>5</v>
      </c>
      <c r="H20" s="69"/>
      <c r="I20" s="97" t="s">
        <v>28</v>
      </c>
      <c r="J20" s="103"/>
      <c r="K20" s="104"/>
      <c r="L20" s="69" t="s">
        <v>8</v>
      </c>
      <c r="M20" s="69"/>
      <c r="N20" s="69"/>
      <c r="O20" s="97" t="s">
        <v>20</v>
      </c>
      <c r="P20" s="103"/>
      <c r="Q20" s="104"/>
      <c r="R20" s="69" t="s">
        <v>19</v>
      </c>
    </row>
    <row r="21" spans="1:18" ht="63" customHeight="1">
      <c r="A21" s="62"/>
      <c r="B21" s="69"/>
      <c r="C21" s="69"/>
      <c r="D21" s="102"/>
      <c r="E21" s="69"/>
      <c r="F21" s="69"/>
      <c r="G21" s="5" t="s">
        <v>29</v>
      </c>
      <c r="H21" s="5" t="s">
        <v>7</v>
      </c>
      <c r="I21" s="5" t="s">
        <v>32</v>
      </c>
      <c r="J21" s="5" t="s">
        <v>59</v>
      </c>
      <c r="K21" s="5" t="s">
        <v>33</v>
      </c>
      <c r="L21" s="5" t="s">
        <v>32</v>
      </c>
      <c r="M21" s="5" t="s">
        <v>34</v>
      </c>
      <c r="N21" s="5" t="s">
        <v>39</v>
      </c>
      <c r="O21" s="5" t="s">
        <v>32</v>
      </c>
      <c r="P21" s="5" t="s">
        <v>30</v>
      </c>
      <c r="Q21" s="5" t="s">
        <v>33</v>
      </c>
      <c r="R21" s="69"/>
    </row>
    <row r="22" spans="1:18" ht="12.75">
      <c r="A22" s="8">
        <v>1</v>
      </c>
      <c r="B22" s="8">
        <v>2</v>
      </c>
      <c r="C22" s="8">
        <v>3</v>
      </c>
      <c r="D22" s="9">
        <v>4</v>
      </c>
      <c r="E22" s="8">
        <v>5</v>
      </c>
      <c r="F22" s="8">
        <v>6</v>
      </c>
      <c r="G22" s="8">
        <v>7</v>
      </c>
      <c r="H22" s="8">
        <v>8</v>
      </c>
      <c r="I22" s="8">
        <v>9</v>
      </c>
      <c r="J22" s="8">
        <v>10</v>
      </c>
      <c r="K22" s="8">
        <v>11</v>
      </c>
      <c r="L22" s="8">
        <v>12</v>
      </c>
      <c r="M22" s="8">
        <v>13</v>
      </c>
      <c r="N22" s="8">
        <v>14</v>
      </c>
      <c r="O22" s="8">
        <v>15</v>
      </c>
      <c r="P22" s="8">
        <v>16</v>
      </c>
      <c r="Q22" s="8">
        <v>17</v>
      </c>
      <c r="R22" s="8">
        <v>18</v>
      </c>
    </row>
    <row r="23" spans="1:18" ht="0.75" customHeight="1">
      <c r="A23" s="19" t="s">
        <v>73</v>
      </c>
      <c r="B23" s="20" t="s">
        <v>70</v>
      </c>
      <c r="C23" s="20" t="s">
        <v>68</v>
      </c>
      <c r="D23" s="21">
        <v>0</v>
      </c>
      <c r="E23" s="22">
        <v>0.1633</v>
      </c>
      <c r="F23" s="23"/>
      <c r="G23" s="24">
        <v>42544</v>
      </c>
      <c r="H23" s="25">
        <v>0</v>
      </c>
      <c r="I23" s="25">
        <v>0</v>
      </c>
      <c r="J23" s="26">
        <v>0</v>
      </c>
      <c r="K23" s="26">
        <v>0</v>
      </c>
      <c r="L23" s="26">
        <v>0</v>
      </c>
      <c r="M23" s="26">
        <v>0</v>
      </c>
      <c r="N23" s="26">
        <f>M23+L23</f>
        <v>0</v>
      </c>
      <c r="O23" s="26">
        <v>0</v>
      </c>
      <c r="P23" s="14">
        <f>J23-M23</f>
        <v>0</v>
      </c>
      <c r="Q23" s="14">
        <f>O23+P23</f>
        <v>0</v>
      </c>
      <c r="R23" s="2">
        <v>0</v>
      </c>
    </row>
    <row r="24" spans="1:18" s="35" customFormat="1" ht="64.5" customHeight="1" hidden="1">
      <c r="A24" s="30" t="s">
        <v>79</v>
      </c>
      <c r="B24" s="20" t="s">
        <v>80</v>
      </c>
      <c r="C24" s="20" t="s">
        <v>78</v>
      </c>
      <c r="D24" s="21"/>
      <c r="E24" s="22"/>
      <c r="F24" s="23"/>
      <c r="G24" s="24"/>
      <c r="H24" s="31"/>
      <c r="I24" s="21"/>
      <c r="J24" s="31"/>
      <c r="K24" s="31"/>
      <c r="L24" s="31"/>
      <c r="M24" s="31"/>
      <c r="N24" s="31">
        <f>L24+M24</f>
        <v>0</v>
      </c>
      <c r="O24" s="21">
        <f>H24-L24</f>
        <v>0</v>
      </c>
      <c r="P24" s="32">
        <v>0</v>
      </c>
      <c r="Q24" s="32">
        <v>0</v>
      </c>
      <c r="R24" s="17">
        <v>0</v>
      </c>
    </row>
    <row r="25" spans="1:18" s="35" customFormat="1" ht="82.5" customHeight="1" hidden="1">
      <c r="A25" s="30" t="s">
        <v>81</v>
      </c>
      <c r="B25" s="20" t="s">
        <v>82</v>
      </c>
      <c r="C25" s="20" t="s">
        <v>78</v>
      </c>
      <c r="D25" s="31"/>
      <c r="E25" s="22">
        <v>0.095333333</v>
      </c>
      <c r="F25" s="23"/>
      <c r="G25" s="24">
        <v>43985</v>
      </c>
      <c r="H25" s="31">
        <v>0</v>
      </c>
      <c r="I25" s="21"/>
      <c r="J25" s="31"/>
      <c r="K25" s="31">
        <f>I25+J25</f>
        <v>0</v>
      </c>
      <c r="L25" s="31"/>
      <c r="M25" s="31"/>
      <c r="N25" s="31">
        <f>L25+M25</f>
        <v>0</v>
      </c>
      <c r="O25" s="41">
        <f>I25-L25</f>
        <v>0</v>
      </c>
      <c r="P25" s="32">
        <v>0</v>
      </c>
      <c r="Q25" s="32">
        <f>O25+P25</f>
        <v>0</v>
      </c>
      <c r="R25" s="17">
        <v>0</v>
      </c>
    </row>
    <row r="26" spans="1:18" s="35" customFormat="1" ht="24" customHeight="1">
      <c r="A26" s="30" t="s">
        <v>1</v>
      </c>
      <c r="B26" s="16"/>
      <c r="C26" s="16"/>
      <c r="D26" s="15">
        <f>D24+D25</f>
        <v>0</v>
      </c>
      <c r="E26" s="18"/>
      <c r="F26" s="17"/>
      <c r="G26" s="36"/>
      <c r="H26" s="32">
        <f>H24+H25</f>
        <v>0</v>
      </c>
      <c r="I26" s="32">
        <f>I24+I25</f>
        <v>0</v>
      </c>
      <c r="J26" s="32">
        <f aca="true" t="shared" si="0" ref="J26:Q26">J24+J25</f>
        <v>0</v>
      </c>
      <c r="K26" s="32">
        <f t="shared" si="0"/>
        <v>0</v>
      </c>
      <c r="L26" s="32">
        <f t="shared" si="0"/>
        <v>0</v>
      </c>
      <c r="M26" s="32">
        <f t="shared" si="0"/>
        <v>0</v>
      </c>
      <c r="N26" s="32">
        <f t="shared" si="0"/>
        <v>0</v>
      </c>
      <c r="O26" s="15">
        <f t="shared" si="0"/>
        <v>0</v>
      </c>
      <c r="P26" s="32">
        <f t="shared" si="0"/>
        <v>0</v>
      </c>
      <c r="Q26" s="32">
        <f t="shared" si="0"/>
        <v>0</v>
      </c>
      <c r="R26" s="15">
        <f>R23+R24</f>
        <v>0</v>
      </c>
    </row>
    <row r="27" spans="1:19" s="35" customFormat="1" ht="41.25" customHeight="1">
      <c r="A27" s="105" t="s">
        <v>72</v>
      </c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7"/>
      <c r="O27" s="107"/>
      <c r="P27" s="107"/>
      <c r="Q27" s="107"/>
      <c r="R27" s="108"/>
      <c r="S27" s="43"/>
    </row>
    <row r="28" spans="1:18" s="35" customFormat="1" ht="42.75" customHeight="1">
      <c r="A28" s="71" t="s">
        <v>76</v>
      </c>
      <c r="B28" s="65" t="s">
        <v>21</v>
      </c>
      <c r="C28" s="65" t="s">
        <v>23</v>
      </c>
      <c r="D28" s="65" t="s">
        <v>31</v>
      </c>
      <c r="E28" s="65" t="s">
        <v>22</v>
      </c>
      <c r="F28" s="65" t="s">
        <v>38</v>
      </c>
      <c r="G28" s="65" t="s">
        <v>5</v>
      </c>
      <c r="H28" s="65"/>
      <c r="I28" s="85" t="s">
        <v>28</v>
      </c>
      <c r="J28" s="86"/>
      <c r="K28" s="87"/>
      <c r="L28" s="65" t="s">
        <v>8</v>
      </c>
      <c r="M28" s="65"/>
      <c r="N28" s="65"/>
      <c r="O28" s="85" t="s">
        <v>20</v>
      </c>
      <c r="P28" s="86"/>
      <c r="Q28" s="87"/>
      <c r="R28" s="65" t="s">
        <v>19</v>
      </c>
    </row>
    <row r="29" spans="1:18" s="35" customFormat="1" ht="93" customHeight="1">
      <c r="A29" s="72"/>
      <c r="B29" s="65"/>
      <c r="C29" s="65"/>
      <c r="D29" s="66"/>
      <c r="E29" s="65"/>
      <c r="F29" s="65"/>
      <c r="G29" s="44" t="s">
        <v>6</v>
      </c>
      <c r="H29" s="44" t="s">
        <v>7</v>
      </c>
      <c r="I29" s="44" t="s">
        <v>32</v>
      </c>
      <c r="J29" s="44" t="s">
        <v>59</v>
      </c>
      <c r="K29" s="44" t="s">
        <v>33</v>
      </c>
      <c r="L29" s="44" t="s">
        <v>32</v>
      </c>
      <c r="M29" s="44" t="s">
        <v>34</v>
      </c>
      <c r="N29" s="44" t="s">
        <v>39</v>
      </c>
      <c r="O29" s="44" t="s">
        <v>32</v>
      </c>
      <c r="P29" s="44" t="s">
        <v>30</v>
      </c>
      <c r="Q29" s="44" t="s">
        <v>33</v>
      </c>
      <c r="R29" s="65"/>
    </row>
    <row r="30" spans="1:18" s="35" customFormat="1" ht="12.75">
      <c r="A30" s="45">
        <v>1</v>
      </c>
      <c r="B30" s="45">
        <v>2</v>
      </c>
      <c r="C30" s="45">
        <v>3</v>
      </c>
      <c r="D30" s="45">
        <v>4</v>
      </c>
      <c r="E30" s="45">
        <v>5</v>
      </c>
      <c r="F30" s="45">
        <v>6</v>
      </c>
      <c r="G30" s="45">
        <v>7</v>
      </c>
      <c r="H30" s="45">
        <v>8</v>
      </c>
      <c r="I30" s="45">
        <v>9</v>
      </c>
      <c r="J30" s="45">
        <v>10</v>
      </c>
      <c r="K30" s="45">
        <v>11</v>
      </c>
      <c r="L30" s="45">
        <v>12</v>
      </c>
      <c r="M30" s="45">
        <v>13</v>
      </c>
      <c r="N30" s="45">
        <v>14</v>
      </c>
      <c r="O30" s="45">
        <v>15</v>
      </c>
      <c r="P30" s="45">
        <v>16</v>
      </c>
      <c r="Q30" s="45">
        <v>17</v>
      </c>
      <c r="R30" s="45">
        <v>18</v>
      </c>
    </row>
    <row r="31" spans="1:18" s="35" customFormat="1" ht="12.75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</row>
    <row r="32" spans="1:18" s="35" customFormat="1" ht="62.25" customHeight="1">
      <c r="A32" s="46" t="s">
        <v>74</v>
      </c>
      <c r="B32" s="47" t="s">
        <v>69</v>
      </c>
      <c r="C32" s="47" t="s">
        <v>67</v>
      </c>
      <c r="D32" s="48">
        <v>8400000</v>
      </c>
      <c r="E32" s="49">
        <v>0.03625</v>
      </c>
      <c r="F32" s="47" t="s">
        <v>77</v>
      </c>
      <c r="G32" s="50">
        <v>42731</v>
      </c>
      <c r="H32" s="51">
        <v>8400000</v>
      </c>
      <c r="I32" s="56">
        <v>3780000</v>
      </c>
      <c r="J32" s="41">
        <f>477630.96-77119.46</f>
        <v>400511.5</v>
      </c>
      <c r="K32" s="41">
        <f>I32+J32</f>
        <v>4180511.5</v>
      </c>
      <c r="L32" s="56">
        <v>840000</v>
      </c>
      <c r="M32" s="59">
        <f>321.04+289.97+321.04+310.68+321.04+310.68+321.04+268.11+241.64+249.7+241.64+249.7</f>
        <v>3446.2799999999997</v>
      </c>
      <c r="N32" s="41">
        <f>L32+M32</f>
        <v>843446.28</v>
      </c>
      <c r="O32" s="41">
        <f>I32-L32</f>
        <v>2940000</v>
      </c>
      <c r="P32" s="41">
        <f>J32-M32</f>
        <v>397065.22</v>
      </c>
      <c r="Q32" s="41">
        <f>P32+O32</f>
        <v>3337065.2199999997</v>
      </c>
      <c r="R32" s="52">
        <v>0</v>
      </c>
    </row>
    <row r="33" spans="1:18" s="35" customFormat="1" ht="62.25" customHeight="1">
      <c r="A33" s="46" t="s">
        <v>85</v>
      </c>
      <c r="B33" s="47" t="s">
        <v>83</v>
      </c>
      <c r="C33" s="47" t="s">
        <v>84</v>
      </c>
      <c r="D33" s="53">
        <v>6292895.96</v>
      </c>
      <c r="E33" s="49">
        <v>0.001</v>
      </c>
      <c r="F33" s="47"/>
      <c r="G33" s="50">
        <v>44183</v>
      </c>
      <c r="H33" s="51">
        <v>6292895.96</v>
      </c>
      <c r="I33" s="57">
        <v>3707453.41</v>
      </c>
      <c r="J33" s="41">
        <f>13168.02-3961.38</f>
        <v>9206.64</v>
      </c>
      <c r="K33" s="41">
        <f>I33+J33</f>
        <v>3716660.0500000003</v>
      </c>
      <c r="L33" s="56">
        <v>926863.35</v>
      </c>
      <c r="M33" s="59">
        <f>314.88+284.41+314.88+304.72+314.88+304.72+314.88+274.25+228.54+236.16+228.54+236.16</f>
        <v>3357.0199999999995</v>
      </c>
      <c r="N33" s="41">
        <f>L33+M33</f>
        <v>930220.37</v>
      </c>
      <c r="O33" s="41">
        <f>I33-L33</f>
        <v>2780590.06</v>
      </c>
      <c r="P33" s="41">
        <f>J33-M33</f>
        <v>5849.62</v>
      </c>
      <c r="Q33" s="41">
        <f>P33+O33</f>
        <v>2786439.68</v>
      </c>
      <c r="R33" s="52"/>
    </row>
    <row r="34" spans="1:18" ht="20.25" customHeight="1">
      <c r="A34" s="2" t="s">
        <v>1</v>
      </c>
      <c r="B34" s="2"/>
      <c r="C34" s="2"/>
      <c r="D34" s="27">
        <f>D32+D33</f>
        <v>14692895.96</v>
      </c>
      <c r="E34" s="28"/>
      <c r="F34" s="2"/>
      <c r="G34" s="2"/>
      <c r="H34" s="37">
        <f aca="true" t="shared" si="1" ref="H34:P34">H32+H33</f>
        <v>14692895.96</v>
      </c>
      <c r="I34" s="58">
        <f t="shared" si="1"/>
        <v>7487453.41</v>
      </c>
      <c r="J34" s="37">
        <f t="shared" si="1"/>
        <v>409718.14</v>
      </c>
      <c r="K34" s="37">
        <f t="shared" si="1"/>
        <v>7897171.550000001</v>
      </c>
      <c r="L34" s="37">
        <f t="shared" si="1"/>
        <v>1766863.35</v>
      </c>
      <c r="M34" s="37">
        <f t="shared" si="1"/>
        <v>6803.299999999999</v>
      </c>
      <c r="N34" s="37">
        <f t="shared" si="1"/>
        <v>1773666.65</v>
      </c>
      <c r="O34" s="37">
        <f t="shared" si="1"/>
        <v>5720590.0600000005</v>
      </c>
      <c r="P34" s="37">
        <f t="shared" si="1"/>
        <v>402914.83999999997</v>
      </c>
      <c r="Q34" s="37">
        <f>Q32+Q33</f>
        <v>6123504.9</v>
      </c>
      <c r="R34" s="28">
        <v>0</v>
      </c>
    </row>
    <row r="35" spans="1:19" ht="33" customHeight="1">
      <c r="A35" s="76" t="s">
        <v>65</v>
      </c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8"/>
      <c r="P35" s="78"/>
      <c r="Q35" s="78"/>
      <c r="R35" s="79"/>
      <c r="S35" s="39"/>
    </row>
    <row r="36" spans="1:18" ht="27" customHeight="1">
      <c r="A36" s="61" t="s">
        <v>76</v>
      </c>
      <c r="B36" s="69" t="s">
        <v>10</v>
      </c>
      <c r="C36" s="69" t="s">
        <v>11</v>
      </c>
      <c r="D36" s="69" t="s">
        <v>12</v>
      </c>
      <c r="E36" s="69" t="s">
        <v>13</v>
      </c>
      <c r="F36" s="69" t="s">
        <v>14</v>
      </c>
      <c r="G36" s="69" t="s">
        <v>41</v>
      </c>
      <c r="H36" s="69" t="s">
        <v>54</v>
      </c>
      <c r="I36" s="69" t="s">
        <v>53</v>
      </c>
      <c r="J36" s="69" t="s">
        <v>55</v>
      </c>
      <c r="K36" s="69" t="s">
        <v>15</v>
      </c>
      <c r="L36" s="69" t="s">
        <v>16</v>
      </c>
      <c r="M36" s="69" t="s">
        <v>17</v>
      </c>
      <c r="N36" s="97" t="s">
        <v>9</v>
      </c>
      <c r="O36" s="98"/>
      <c r="P36" s="99"/>
      <c r="Q36" s="69" t="s">
        <v>40</v>
      </c>
      <c r="R36" s="69" t="s">
        <v>42</v>
      </c>
    </row>
    <row r="37" spans="1:18" ht="117.75" customHeight="1">
      <c r="A37" s="62"/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5" t="s">
        <v>6</v>
      </c>
      <c r="O37" s="5" t="s">
        <v>7</v>
      </c>
      <c r="P37" s="5" t="s">
        <v>18</v>
      </c>
      <c r="Q37" s="69"/>
      <c r="R37" s="69"/>
    </row>
    <row r="38" spans="1:18" ht="12.75">
      <c r="A38" s="8">
        <v>1</v>
      </c>
      <c r="B38" s="8">
        <v>2</v>
      </c>
      <c r="C38" s="8">
        <v>3</v>
      </c>
      <c r="D38" s="8">
        <v>4</v>
      </c>
      <c r="E38" s="8">
        <v>5</v>
      </c>
      <c r="F38" s="8">
        <v>6</v>
      </c>
      <c r="G38" s="8">
        <v>7</v>
      </c>
      <c r="H38" s="8">
        <v>8</v>
      </c>
      <c r="I38" s="8">
        <v>9</v>
      </c>
      <c r="J38" s="8">
        <v>10</v>
      </c>
      <c r="K38" s="8">
        <v>11</v>
      </c>
      <c r="L38" s="8">
        <v>12</v>
      </c>
      <c r="M38" s="8">
        <v>13</v>
      </c>
      <c r="N38" s="8">
        <v>14</v>
      </c>
      <c r="O38" s="8">
        <v>15</v>
      </c>
      <c r="P38" s="8">
        <v>16</v>
      </c>
      <c r="Q38" s="8">
        <v>17</v>
      </c>
      <c r="R38" s="8">
        <v>18</v>
      </c>
    </row>
    <row r="39" spans="1:18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38"/>
      <c r="O39" s="38"/>
      <c r="P39" s="38"/>
      <c r="Q39" s="38"/>
      <c r="R39" s="38"/>
    </row>
    <row r="40" spans="1:18" ht="12.75">
      <c r="A40" s="2" t="s">
        <v>1</v>
      </c>
      <c r="B40" s="2"/>
      <c r="C40" s="2"/>
      <c r="D40" s="2"/>
      <c r="E40" s="2"/>
      <c r="F40" s="2">
        <v>0</v>
      </c>
      <c r="G40" s="2"/>
      <c r="H40" s="2">
        <v>0</v>
      </c>
      <c r="I40" s="2"/>
      <c r="J40" s="2"/>
      <c r="K40" s="2"/>
      <c r="L40" s="2"/>
      <c r="M40" s="2"/>
      <c r="N40" s="38"/>
      <c r="O40" s="38">
        <v>0</v>
      </c>
      <c r="P40" s="38"/>
      <c r="Q40" s="38">
        <v>0</v>
      </c>
      <c r="R40" s="38">
        <v>0</v>
      </c>
    </row>
    <row r="41" ht="12.75">
      <c r="M41" s="39"/>
    </row>
    <row r="42" spans="2:14" ht="15.75">
      <c r="B42" s="7" t="s">
        <v>88</v>
      </c>
      <c r="C42" s="1"/>
      <c r="D42" s="1"/>
      <c r="E42" s="3"/>
      <c r="F42" s="3"/>
      <c r="G42" s="3"/>
      <c r="H42" s="3"/>
      <c r="I42" s="3"/>
      <c r="J42" s="29" t="s">
        <v>87</v>
      </c>
      <c r="K42" s="3"/>
      <c r="L42" s="3"/>
      <c r="M42" s="33"/>
      <c r="N42" s="39"/>
    </row>
    <row r="43" spans="1:13" ht="15.75">
      <c r="A43" s="100" t="s">
        <v>66</v>
      </c>
      <c r="B43" s="100"/>
      <c r="C43" s="100"/>
      <c r="D43" s="100"/>
      <c r="E43" s="101"/>
      <c r="M43" s="39"/>
    </row>
    <row r="44" spans="2:13" ht="15.75">
      <c r="B44" s="74" t="s">
        <v>35</v>
      </c>
      <c r="C44" s="74"/>
      <c r="D44" s="55">
        <v>7487453.41</v>
      </c>
      <c r="E44" s="7" t="s">
        <v>0</v>
      </c>
      <c r="G44" s="39"/>
      <c r="M44" s="39"/>
    </row>
    <row r="45" spans="2:13" ht="15.75">
      <c r="B45" s="7" t="s">
        <v>36</v>
      </c>
      <c r="C45" s="7"/>
      <c r="D45" s="54">
        <f>O26+O34</f>
        <v>5720590.0600000005</v>
      </c>
      <c r="E45" s="7" t="s">
        <v>0</v>
      </c>
      <c r="M45" s="39"/>
    </row>
    <row r="46" spans="2:13" ht="15.75">
      <c r="B46" s="96" t="s">
        <v>86</v>
      </c>
      <c r="C46" s="96"/>
      <c r="D46" s="40">
        <f>D44-D45</f>
        <v>1766863.3499999996</v>
      </c>
      <c r="E46" s="7"/>
      <c r="M46" s="39"/>
    </row>
    <row r="47" spans="2:5" ht="15.75">
      <c r="B47" s="42">
        <v>45292</v>
      </c>
      <c r="C47" s="7"/>
      <c r="D47" s="40"/>
      <c r="E47" s="7"/>
    </row>
  </sheetData>
  <sheetProtection/>
  <mergeCells count="71">
    <mergeCell ref="B44:C44"/>
    <mergeCell ref="A36:A37"/>
    <mergeCell ref="Q36:Q37"/>
    <mergeCell ref="I20:K20"/>
    <mergeCell ref="F20:F21"/>
    <mergeCell ref="L20:N20"/>
    <mergeCell ref="A27:R27"/>
    <mergeCell ref="J36:J37"/>
    <mergeCell ref="R36:R37"/>
    <mergeCell ref="M36:M37"/>
    <mergeCell ref="I36:I37"/>
    <mergeCell ref="L28:N28"/>
    <mergeCell ref="B46:C46"/>
    <mergeCell ref="E20:E21"/>
    <mergeCell ref="N36:P36"/>
    <mergeCell ref="A43:E43"/>
    <mergeCell ref="D20:D21"/>
    <mergeCell ref="E36:E37"/>
    <mergeCell ref="G36:G37"/>
    <mergeCell ref="O20:Q20"/>
    <mergeCell ref="L36:L37"/>
    <mergeCell ref="M11:N11"/>
    <mergeCell ref="L11:L12"/>
    <mergeCell ref="A19:R19"/>
    <mergeCell ref="R20:R21"/>
    <mergeCell ref="R28:R29"/>
    <mergeCell ref="A16:R16"/>
    <mergeCell ref="O28:Q28"/>
    <mergeCell ref="B20:B21"/>
    <mergeCell ref="B28:B29"/>
    <mergeCell ref="A20:A21"/>
    <mergeCell ref="J11:J12"/>
    <mergeCell ref="D36:D37"/>
    <mergeCell ref="I11:I12"/>
    <mergeCell ref="H36:H37"/>
    <mergeCell ref="I28:K28"/>
    <mergeCell ref="G20:H20"/>
    <mergeCell ref="A35:R35"/>
    <mergeCell ref="G28:H28"/>
    <mergeCell ref="K36:K37"/>
    <mergeCell ref="A11:A12"/>
    <mergeCell ref="N1:R1"/>
    <mergeCell ref="L2:M2"/>
    <mergeCell ref="L4:M4"/>
    <mergeCell ref="N4:R4"/>
    <mergeCell ref="N3:R3"/>
    <mergeCell ref="H11:H12"/>
    <mergeCell ref="A10:R10"/>
    <mergeCell ref="G8:M8"/>
    <mergeCell ref="N2:R2"/>
    <mergeCell ref="D11:D12"/>
    <mergeCell ref="E11:E12"/>
    <mergeCell ref="F11:F12"/>
    <mergeCell ref="B36:B37"/>
    <mergeCell ref="C36:C37"/>
    <mergeCell ref="A28:A29"/>
    <mergeCell ref="C20:C21"/>
    <mergeCell ref="F36:F37"/>
    <mergeCell ref="E28:E29"/>
    <mergeCell ref="C28:C29"/>
    <mergeCell ref="F28:F29"/>
    <mergeCell ref="N5:R5"/>
    <mergeCell ref="C11:C12"/>
    <mergeCell ref="A7:R7"/>
    <mergeCell ref="K11:K12"/>
    <mergeCell ref="D28:D29"/>
    <mergeCell ref="Q11:Q12"/>
    <mergeCell ref="B11:B12"/>
    <mergeCell ref="O11:P11"/>
    <mergeCell ref="G11:G12"/>
    <mergeCell ref="R11:R1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58" r:id="rId3"/>
  <rowBreaks count="1" manualBreakCount="1">
    <brk id="34" max="17" man="1"/>
  </rowBreaks>
  <colBreaks count="1" manualBreakCount="1">
    <brk id="18" max="46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Katya</cp:lastModifiedBy>
  <cp:lastPrinted>2024-01-09T00:44:04Z</cp:lastPrinted>
  <dcterms:created xsi:type="dcterms:W3CDTF">1996-10-08T23:32:33Z</dcterms:created>
  <dcterms:modified xsi:type="dcterms:W3CDTF">2024-01-09T00:44:14Z</dcterms:modified>
  <cp:category/>
  <cp:version/>
  <cp:contentType/>
  <cp:contentStatus/>
</cp:coreProperties>
</file>