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1" i="1" l="1"/>
  <c r="K21" i="1"/>
  <c r="P22" i="1" l="1"/>
  <c r="D34" i="1"/>
  <c r="E34" i="1"/>
  <c r="N22" i="1" l="1"/>
  <c r="C34" i="1"/>
  <c r="F9" i="1"/>
  <c r="S33" i="1" l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2" i="1"/>
  <c r="S11" i="1"/>
  <c r="S10" i="1"/>
  <c r="R33" i="1"/>
  <c r="R32" i="1"/>
  <c r="R31" i="1"/>
  <c r="R30" i="1"/>
  <c r="R29" i="1"/>
  <c r="R28" i="1"/>
  <c r="R27" i="1"/>
  <c r="R26" i="1"/>
  <c r="R25" i="1"/>
  <c r="R24" i="1"/>
  <c r="R23" i="1"/>
  <c r="R21" i="1"/>
  <c r="R20" i="1"/>
  <c r="R19" i="1"/>
  <c r="R18" i="1"/>
  <c r="R17" i="1"/>
  <c r="R16" i="1"/>
  <c r="R15" i="1"/>
  <c r="R14" i="1"/>
  <c r="R12" i="1"/>
  <c r="R11" i="1"/>
  <c r="R10" i="1"/>
  <c r="S9" i="1"/>
  <c r="R9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2" i="1"/>
  <c r="Q11" i="1"/>
  <c r="Q10" i="1"/>
  <c r="P33" i="1"/>
  <c r="P32" i="1"/>
  <c r="P31" i="1"/>
  <c r="P30" i="1"/>
  <c r="P29" i="1"/>
  <c r="P28" i="1"/>
  <c r="P27" i="1"/>
  <c r="P26" i="1"/>
  <c r="P25" i="1"/>
  <c r="P24" i="1"/>
  <c r="P23" i="1"/>
  <c r="P21" i="1"/>
  <c r="P20" i="1"/>
  <c r="P19" i="1"/>
  <c r="P18" i="1"/>
  <c r="P17" i="1"/>
  <c r="P16" i="1"/>
  <c r="P15" i="1"/>
  <c r="P14" i="1"/>
  <c r="P12" i="1"/>
  <c r="P11" i="1"/>
  <c r="P10" i="1"/>
  <c r="Q9" i="1"/>
  <c r="P9" i="1"/>
  <c r="N33" i="1"/>
  <c r="N32" i="1"/>
  <c r="N31" i="1"/>
  <c r="N30" i="1"/>
  <c r="N29" i="1"/>
  <c r="N28" i="1"/>
  <c r="N27" i="1"/>
  <c r="N26" i="1"/>
  <c r="N25" i="1"/>
  <c r="N24" i="1"/>
  <c r="N23" i="1"/>
  <c r="N21" i="1"/>
  <c r="N20" i="1"/>
  <c r="N19" i="1"/>
  <c r="N18" i="1"/>
  <c r="N17" i="1"/>
  <c r="N16" i="1"/>
  <c r="N15" i="1"/>
  <c r="N14" i="1"/>
  <c r="N12" i="1"/>
  <c r="N11" i="1"/>
  <c r="N10" i="1"/>
  <c r="N9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2" i="1"/>
  <c r="M11" i="1"/>
  <c r="M10" i="1"/>
  <c r="M9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2" i="1"/>
  <c r="L11" i="1"/>
  <c r="L10" i="1"/>
  <c r="L9" i="1"/>
  <c r="K33" i="1"/>
  <c r="K32" i="1"/>
  <c r="K31" i="1"/>
  <c r="K30" i="1"/>
  <c r="K29" i="1"/>
  <c r="K28" i="1"/>
  <c r="K27" i="1"/>
  <c r="K26" i="1"/>
  <c r="K25" i="1"/>
  <c r="K24" i="1"/>
  <c r="K23" i="1"/>
  <c r="K22" i="1"/>
  <c r="K20" i="1"/>
  <c r="K19" i="1"/>
  <c r="K18" i="1"/>
  <c r="K17" i="1"/>
  <c r="K16" i="1"/>
  <c r="K15" i="1"/>
  <c r="K14" i="1"/>
  <c r="K12" i="1"/>
  <c r="K11" i="1"/>
  <c r="K10" i="1"/>
  <c r="K9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2" i="1"/>
  <c r="I11" i="1"/>
  <c r="I10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2" i="1"/>
  <c r="H11" i="1"/>
  <c r="H10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2" i="1"/>
  <c r="G11" i="1"/>
  <c r="G10" i="1"/>
  <c r="F33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6" i="1"/>
  <c r="F15" i="1"/>
  <c r="F14" i="1"/>
  <c r="F12" i="1"/>
  <c r="F11" i="1"/>
  <c r="F10" i="1"/>
  <c r="I9" i="1"/>
  <c r="H9" i="1"/>
  <c r="G9" i="1"/>
  <c r="O34" i="1"/>
  <c r="J34" i="1"/>
  <c r="I34" i="1"/>
  <c r="S34" i="1" l="1"/>
  <c r="N34" i="1"/>
  <c r="K34" i="1"/>
  <c r="M34" i="1"/>
  <c r="F34" i="1"/>
  <c r="G34" i="1"/>
  <c r="H34" i="1"/>
  <c r="L34" i="1"/>
  <c r="P34" i="1"/>
  <c r="Q34" i="1"/>
  <c r="R34" i="1"/>
</calcChain>
</file>

<file path=xl/sharedStrings.xml><?xml version="1.0" encoding="utf-8"?>
<sst xmlns="http://schemas.openxmlformats.org/spreadsheetml/2006/main" count="58" uniqueCount="29">
  <si>
    <t>(рублей)</t>
  </si>
  <si>
    <t>Наименование программы</t>
  </si>
  <si>
    <t>ИТОГО</t>
  </si>
  <si>
    <t>руб.</t>
  </si>
  <si>
    <t>%</t>
  </si>
  <si>
    <t>Муниципальная программа «Развитие образования в Кировском муниципальном районе на 2018-2022 гг.»</t>
  </si>
  <si>
    <t>Муниципальная программа "Профилактика безнадзорности, беспризорности и правонарушений несовершеннолетних на 2018-2022 годы"</t>
  </si>
  <si>
    <t>Муниципальная программа "Профилактика экстремизма и терроризма на территории Кировского района на 2018-2022 годы"</t>
  </si>
  <si>
    <t>Муниципальная программа "Развитие физической культуры и спорта в Кировском муниципальном районе на 2018-2022 годы"</t>
  </si>
  <si>
    <t>Муниципальная программа «Устойчивое развитие сельских территорий на 2014-2017гг. и на период до 2020 года»</t>
  </si>
  <si>
    <t>Муниципальная программа "Сохранение и развитие культуры в Кировском муниципальном районе на 2018-2022 годы"</t>
  </si>
  <si>
    <t>Муниципальная программа «Развитие транспортной инфраструктуры и осуществление дорожной деятельности в отношении автомобильных дорог местного значения в границах Кировского муниципального района на 2018-2022 гг.»</t>
  </si>
  <si>
    <t>Муниципальная программа "Противодействия коррупции в администрации Кировского муниципального района на 2019-2020 годы"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</si>
  <si>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 в Кировском муниципальном районе на 2021-2025 годы"</t>
  </si>
  <si>
    <t xml:space="preserve">СВЕДЕНИЯ О БЮДЖЕТЕ В РАМКАХ МУНИЦИПАЛЬНЫХ ПРОГРАММ КИРОВСКОГО МУНИЦИПАЛЬНОГО РАЙОНА </t>
  </si>
  <si>
    <t>Муниципальная программа «Комплексное развитие сельских территорий в Кировском муниципальном районе на 2021-2027 "</t>
  </si>
  <si>
    <t>Муниципальная программа "Укрепление общественного здоровья" на 2021-2024гг</t>
  </si>
  <si>
    <t>Муниципальная программа «Развитие малого и среднего предпринимательства в Кировском муниципальном районе на 2018-2022 годы»</t>
  </si>
  <si>
    <t>х</t>
  </si>
  <si>
    <t>Муниципальная программа "Энергосбережение и повышение энергетической эффективности в муниципальных учреждениях Кировского муниципального района на 2019-2021 годы" (2022-2026)</t>
  </si>
  <si>
    <t>Муниципальная программа "Совершенствование межбюджетных отношений и управление муниципальным долгом в Кировском муниципальном районе на 2019-2021 годы" (2022-2024)</t>
  </si>
  <si>
    <t>Муниципальная программа "Организация обеспечения  твердым топливом населения, проживающего на территории сельских поселений Кировского муниципального района" на 2019 – 2021 годы (2022-2024)</t>
  </si>
  <si>
    <t xml:space="preserve">Исполнено за 2021 год </t>
  </si>
  <si>
    <t>Ожидаемое исполнение в 2022 году</t>
  </si>
  <si>
    <t>План расходов на 2023 год согласно проекту решения Думы "О бюджете на 2023 г и плановый период на 2024 -2025 гг."</t>
  </si>
  <si>
    <t>План расходов на 2024 год согласно проекту решения Думы "О бюджете на 2023 г и плановый период на 2024 -2025 гг."</t>
  </si>
  <si>
    <t>План расходов на 2025 год согласно проекту решения Думы "О бюджете на 2023 г и плановый период на 2024 -2025 гг."</t>
  </si>
  <si>
    <t>ОТКЛОНЕНИЯ ОТ ИСПОЛНЕНИЯ 2021 г.</t>
  </si>
  <si>
    <t>ОТКЛОНЕНИЯ ОТ ОЖИДАЕМОГО ИСПОЛНЕНИЯ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</si>
</sst>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0" fillId="0" borderId="0">
      <alignment vertical="top" wrapText="1"/>
    </xf>
    <xf numFmtId="164" fontId="11" fillId="0" borderId="0">
      <alignment vertical="top" wrapText="1"/>
    </xf>
    <xf numFmtId="164" fontId="11" fillId="0" borderId="0">
      <alignment vertical="top" wrapText="1"/>
    </xf>
    <xf numFmtId="164" fontId="11" fillId="0" borderId="0">
      <alignment vertical="top" wrapText="1"/>
    </xf>
    <xf numFmtId="0" fontId="12" fillId="0" borderId="0"/>
    <xf numFmtId="0" fontId="12" fillId="0" borderId="0"/>
    <xf numFmtId="0" fontId="9" fillId="0" borderId="0"/>
  </cellStyleXfs>
  <cellXfs count="32"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0" fillId="0" borderId="1" xfId="0" applyBorder="1"/>
    <xf numFmtId="0" fontId="5" fillId="0" borderId="1" xfId="0" applyFont="1" applyBorder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/>
    <xf numFmtId="0" fontId="7" fillId="0" borderId="1" xfId="0" applyFont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8">
    <cellStyle name="Обычный" xfId="0" builtinId="0"/>
    <cellStyle name="Обычный 2" xfId="2"/>
    <cellStyle name="Обычный 2 2" xfId="5"/>
    <cellStyle name="Обычный 3" xfId="3"/>
    <cellStyle name="Обычный 3 2" xfId="6"/>
    <cellStyle name="Обычный 4" xfId="1"/>
    <cellStyle name="Обычный 4 2" xfId="7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zoomScale="69" zoomScaleNormal="69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P6" sqref="P6:Q6"/>
    </sheetView>
  </sheetViews>
  <sheetFormatPr defaultRowHeight="15" x14ac:dyDescent="0.25"/>
  <cols>
    <col min="2" max="2" width="33.28515625" customWidth="1"/>
    <col min="3" max="3" width="21.140625" style="13" customWidth="1"/>
    <col min="4" max="4" width="17.5703125" style="13" customWidth="1"/>
    <col min="5" max="5" width="21.140625" style="13" customWidth="1"/>
    <col min="6" max="6" width="19.28515625" style="13" customWidth="1"/>
    <col min="7" max="7" width="12" style="13" customWidth="1"/>
    <col min="8" max="8" width="17" style="13" customWidth="1"/>
    <col min="9" max="9" width="15.140625" style="13" customWidth="1"/>
    <col min="10" max="10" width="21.28515625" style="13" customWidth="1"/>
    <col min="11" max="11" width="16.5703125" style="13" customWidth="1"/>
    <col min="12" max="12" width="13.140625" style="13" customWidth="1"/>
    <col min="13" max="13" width="18.140625" style="13" customWidth="1"/>
    <col min="14" max="14" width="15.140625" style="13" customWidth="1"/>
    <col min="15" max="15" width="19.5703125" style="13" customWidth="1"/>
    <col min="16" max="16" width="19.28515625" style="13" customWidth="1"/>
    <col min="17" max="17" width="10" style="13" customWidth="1"/>
    <col min="18" max="18" width="18.42578125" style="13" customWidth="1"/>
    <col min="19" max="19" width="12.85546875" style="13" customWidth="1"/>
  </cols>
  <sheetData>
    <row r="1" spans="1:19" ht="15.75" x14ac:dyDescent="0.25">
      <c r="A1" s="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9" ht="15.75" x14ac:dyDescent="0.25">
      <c r="A2" s="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9" ht="15.75" x14ac:dyDescent="0.25">
      <c r="A3" s="1"/>
      <c r="B3" s="22" t="s">
        <v>14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9" ht="15.75" x14ac:dyDescent="0.25">
      <c r="A4" s="1"/>
      <c r="B4" s="23"/>
      <c r="C4" s="23"/>
      <c r="D4" s="23"/>
      <c r="E4" s="23"/>
      <c r="F4" s="14"/>
      <c r="G4" s="14"/>
      <c r="H4" s="14"/>
      <c r="I4" s="14"/>
    </row>
    <row r="5" spans="1:19" ht="15.75" x14ac:dyDescent="0.25">
      <c r="A5" s="1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S5" s="13" t="s">
        <v>0</v>
      </c>
    </row>
    <row r="6" spans="1:19" ht="54" customHeight="1" x14ac:dyDescent="0.25">
      <c r="A6" s="31"/>
      <c r="B6" s="24" t="s">
        <v>1</v>
      </c>
      <c r="C6" s="26" t="s">
        <v>22</v>
      </c>
      <c r="D6" s="28" t="s">
        <v>23</v>
      </c>
      <c r="E6" s="26" t="s">
        <v>24</v>
      </c>
      <c r="F6" s="30" t="s">
        <v>27</v>
      </c>
      <c r="G6" s="30"/>
      <c r="H6" s="30" t="s">
        <v>28</v>
      </c>
      <c r="I6" s="30"/>
      <c r="J6" s="26" t="s">
        <v>25</v>
      </c>
      <c r="K6" s="30" t="s">
        <v>27</v>
      </c>
      <c r="L6" s="30"/>
      <c r="M6" s="30" t="s">
        <v>28</v>
      </c>
      <c r="N6" s="30"/>
      <c r="O6" s="26" t="s">
        <v>26</v>
      </c>
      <c r="P6" s="30" t="s">
        <v>27</v>
      </c>
      <c r="Q6" s="30"/>
      <c r="R6" s="30" t="s">
        <v>28</v>
      </c>
      <c r="S6" s="30"/>
    </row>
    <row r="7" spans="1:19" ht="63.75" customHeight="1" x14ac:dyDescent="0.25">
      <c r="A7" s="31"/>
      <c r="B7" s="24"/>
      <c r="C7" s="27"/>
      <c r="D7" s="29"/>
      <c r="E7" s="27"/>
      <c r="F7" s="15" t="s">
        <v>3</v>
      </c>
      <c r="G7" s="15" t="s">
        <v>4</v>
      </c>
      <c r="H7" s="15" t="s">
        <v>3</v>
      </c>
      <c r="I7" s="15" t="s">
        <v>4</v>
      </c>
      <c r="J7" s="27"/>
      <c r="K7" s="15" t="s">
        <v>3</v>
      </c>
      <c r="L7" s="15" t="s">
        <v>4</v>
      </c>
      <c r="M7" s="15" t="s">
        <v>3</v>
      </c>
      <c r="N7" s="15" t="s">
        <v>4</v>
      </c>
      <c r="O7" s="27"/>
      <c r="P7" s="15" t="s">
        <v>3</v>
      </c>
      <c r="Q7" s="15" t="s">
        <v>4</v>
      </c>
      <c r="R7" s="15" t="s">
        <v>3</v>
      </c>
      <c r="S7" s="15" t="s">
        <v>4</v>
      </c>
    </row>
    <row r="8" spans="1:19" x14ac:dyDescent="0.25">
      <c r="A8" s="5"/>
      <c r="B8" s="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6">
        <v>9</v>
      </c>
      <c r="K8" s="16">
        <v>10</v>
      </c>
      <c r="L8" s="16">
        <v>11</v>
      </c>
      <c r="M8" s="16">
        <v>12</v>
      </c>
      <c r="N8" s="16">
        <v>13</v>
      </c>
      <c r="O8" s="16">
        <v>14</v>
      </c>
      <c r="P8" s="16">
        <v>15</v>
      </c>
      <c r="Q8" s="16">
        <v>16</v>
      </c>
      <c r="R8" s="16">
        <v>17</v>
      </c>
      <c r="S8" s="16">
        <v>18</v>
      </c>
    </row>
    <row r="9" spans="1:19" ht="73.5" customHeight="1" x14ac:dyDescent="0.25">
      <c r="A9" s="6">
        <v>1</v>
      </c>
      <c r="B9" s="3" t="s">
        <v>5</v>
      </c>
      <c r="C9" s="11">
        <v>446710441.32999998</v>
      </c>
      <c r="D9" s="11">
        <v>488806907.42000002</v>
      </c>
      <c r="E9" s="11">
        <v>473903292.47000003</v>
      </c>
      <c r="F9" s="11">
        <f>E9-C9</f>
        <v>27192851.140000045</v>
      </c>
      <c r="G9" s="11">
        <f>E9/C9*100</f>
        <v>106.08735516882888</v>
      </c>
      <c r="H9" s="11">
        <f>E9-D9</f>
        <v>-14903614.949999988</v>
      </c>
      <c r="I9" s="11">
        <f>E9/D9*100</f>
        <v>96.951022024491508</v>
      </c>
      <c r="J9" s="17">
        <v>490872052.52999997</v>
      </c>
      <c r="K9" s="17">
        <f>J9-C9</f>
        <v>44161611.199999988</v>
      </c>
      <c r="L9" s="17">
        <f>J9/C9*100</f>
        <v>109.8859590271758</v>
      </c>
      <c r="M9" s="17">
        <f>J9-D9</f>
        <v>2065145.1099999547</v>
      </c>
      <c r="N9" s="17">
        <f>J9/D9*100</f>
        <v>100.42248689178722</v>
      </c>
      <c r="O9" s="18">
        <v>484668515.47000003</v>
      </c>
      <c r="P9" s="17">
        <f>O9-C9</f>
        <v>37958074.140000045</v>
      </c>
      <c r="Q9" s="17">
        <f>O9/C9*100</f>
        <v>108.49724354483112</v>
      </c>
      <c r="R9" s="17">
        <f>O9-D9</f>
        <v>-4138391.9499999881</v>
      </c>
      <c r="S9" s="17">
        <f>O9/D9*100</f>
        <v>99.153368766443364</v>
      </c>
    </row>
    <row r="10" spans="1:19" ht="83.25" customHeight="1" x14ac:dyDescent="0.25">
      <c r="A10" s="6">
        <v>2</v>
      </c>
      <c r="B10" s="9" t="s">
        <v>6</v>
      </c>
      <c r="C10" s="11">
        <v>570922.76</v>
      </c>
      <c r="D10" s="11">
        <v>891050</v>
      </c>
      <c r="E10" s="11">
        <v>993000</v>
      </c>
      <c r="F10" s="11">
        <f t="shared" ref="F10:F34" si="0">E10-C10</f>
        <v>422077.24</v>
      </c>
      <c r="G10" s="11">
        <f t="shared" ref="G10:G34" si="1">E10/C10*100</f>
        <v>173.92895669459736</v>
      </c>
      <c r="H10" s="11">
        <f t="shared" ref="H10:H34" si="2">E10-D10</f>
        <v>101950</v>
      </c>
      <c r="I10" s="11">
        <f t="shared" ref="I10:I34" si="3">E10/D10*100</f>
        <v>111.44155771281072</v>
      </c>
      <c r="J10" s="19">
        <v>1023000</v>
      </c>
      <c r="K10" s="17">
        <f t="shared" ref="K10:K34" si="4">J10-C10</f>
        <v>452077.24</v>
      </c>
      <c r="L10" s="17">
        <f t="shared" ref="L10:L34" si="5">J10/C10*100</f>
        <v>179.18360795425286</v>
      </c>
      <c r="M10" s="17">
        <f t="shared" ref="M10:M34" si="6">J10-D10</f>
        <v>131950</v>
      </c>
      <c r="N10" s="17">
        <f t="shared" ref="N10:N34" si="7">J10/D10*100</f>
        <v>114.80837214522192</v>
      </c>
      <c r="O10" s="18">
        <v>1053000</v>
      </c>
      <c r="P10" s="17">
        <f t="shared" ref="P10:P34" si="8">O10-C10</f>
        <v>482077.24</v>
      </c>
      <c r="Q10" s="17">
        <f t="shared" ref="Q10:Q34" si="9">O10/C10*100</f>
        <v>184.43825921390837</v>
      </c>
      <c r="R10" s="17">
        <f t="shared" ref="R10:R34" si="10">O10-D10</f>
        <v>161950</v>
      </c>
      <c r="S10" s="17">
        <f t="shared" ref="S10:S34" si="11">O10/D10*100</f>
        <v>118.17518657763313</v>
      </c>
    </row>
    <row r="11" spans="1:19" ht="80.25" customHeight="1" x14ac:dyDescent="0.25">
      <c r="A11" s="6">
        <v>3</v>
      </c>
      <c r="B11" s="7" t="s">
        <v>7</v>
      </c>
      <c r="C11" s="11">
        <v>2133999.96</v>
      </c>
      <c r="D11" s="11">
        <v>829500</v>
      </c>
      <c r="E11" s="11">
        <v>950500</v>
      </c>
      <c r="F11" s="11">
        <f t="shared" si="0"/>
        <v>-1183499.96</v>
      </c>
      <c r="G11" s="11">
        <f t="shared" si="1"/>
        <v>44.540769344719202</v>
      </c>
      <c r="H11" s="11">
        <f t="shared" si="2"/>
        <v>121000</v>
      </c>
      <c r="I11" s="11">
        <f t="shared" si="3"/>
        <v>114.58710066305002</v>
      </c>
      <c r="J11" s="17">
        <v>1146500</v>
      </c>
      <c r="K11" s="17">
        <f t="shared" si="4"/>
        <v>-987499.96</v>
      </c>
      <c r="L11" s="17">
        <f t="shared" si="5"/>
        <v>53.725399320063715</v>
      </c>
      <c r="M11" s="17">
        <f t="shared" si="6"/>
        <v>317000</v>
      </c>
      <c r="N11" s="17">
        <f t="shared" si="7"/>
        <v>138.21579264617239</v>
      </c>
      <c r="O11" s="17">
        <v>274000</v>
      </c>
      <c r="P11" s="17">
        <f t="shared" si="8"/>
        <v>-1859999.96</v>
      </c>
      <c r="Q11" s="17">
        <f t="shared" si="9"/>
        <v>12.839737822675499</v>
      </c>
      <c r="R11" s="17">
        <f t="shared" si="10"/>
        <v>-555500</v>
      </c>
      <c r="S11" s="17">
        <f t="shared" si="11"/>
        <v>33.03194695599759</v>
      </c>
    </row>
    <row r="12" spans="1:19" ht="93" customHeight="1" x14ac:dyDescent="0.25">
      <c r="A12" s="6">
        <v>4</v>
      </c>
      <c r="B12" s="3" t="s">
        <v>8</v>
      </c>
      <c r="C12" s="11">
        <v>955297.36</v>
      </c>
      <c r="D12" s="11">
        <v>5617035.9500000002</v>
      </c>
      <c r="E12" s="11">
        <v>4390360</v>
      </c>
      <c r="F12" s="11">
        <f t="shared" si="0"/>
        <v>3435062.64</v>
      </c>
      <c r="G12" s="11">
        <f t="shared" si="1"/>
        <v>459.58045984760184</v>
      </c>
      <c r="H12" s="11">
        <f t="shared" si="2"/>
        <v>-1226675.9500000002</v>
      </c>
      <c r="I12" s="11">
        <f t="shared" si="3"/>
        <v>78.161507939075946</v>
      </c>
      <c r="J12" s="17">
        <v>200000</v>
      </c>
      <c r="K12" s="17">
        <f t="shared" si="4"/>
        <v>-755297.36</v>
      </c>
      <c r="L12" s="17">
        <f t="shared" si="5"/>
        <v>20.935889532867545</v>
      </c>
      <c r="M12" s="17">
        <f t="shared" si="6"/>
        <v>-5417035.9500000002</v>
      </c>
      <c r="N12" s="17">
        <f t="shared" si="7"/>
        <v>3.5605967592213821</v>
      </c>
      <c r="O12" s="18">
        <v>250000</v>
      </c>
      <c r="P12" s="17">
        <f t="shared" si="8"/>
        <v>-705297.36</v>
      </c>
      <c r="Q12" s="17">
        <f t="shared" si="9"/>
        <v>26.169861916084429</v>
      </c>
      <c r="R12" s="17">
        <f t="shared" si="10"/>
        <v>-5367035.95</v>
      </c>
      <c r="S12" s="17">
        <f t="shared" si="11"/>
        <v>4.4507459490267287</v>
      </c>
    </row>
    <row r="13" spans="1:19" s="8" customFormat="1" ht="59.25" customHeight="1" x14ac:dyDescent="0.25">
      <c r="A13" s="6">
        <v>5</v>
      </c>
      <c r="B13" s="3" t="s">
        <v>9</v>
      </c>
      <c r="C13" s="11">
        <v>0</v>
      </c>
      <c r="D13" s="11" t="s">
        <v>18</v>
      </c>
      <c r="E13" s="11" t="s">
        <v>18</v>
      </c>
      <c r="F13" s="11" t="s">
        <v>18</v>
      </c>
      <c r="G13" s="11" t="s">
        <v>18</v>
      </c>
      <c r="H13" s="11" t="s">
        <v>18</v>
      </c>
      <c r="I13" s="11" t="s">
        <v>18</v>
      </c>
      <c r="J13" s="11" t="s">
        <v>18</v>
      </c>
      <c r="K13" s="11" t="s">
        <v>18</v>
      </c>
      <c r="L13" s="11" t="s">
        <v>18</v>
      </c>
      <c r="M13" s="11" t="s">
        <v>18</v>
      </c>
      <c r="N13" s="11" t="s">
        <v>18</v>
      </c>
      <c r="O13" s="11" t="s">
        <v>18</v>
      </c>
      <c r="P13" s="11" t="s">
        <v>18</v>
      </c>
      <c r="Q13" s="11" t="s">
        <v>18</v>
      </c>
      <c r="R13" s="11" t="s">
        <v>18</v>
      </c>
      <c r="S13" s="11" t="s">
        <v>18</v>
      </c>
    </row>
    <row r="14" spans="1:19" ht="71.25" customHeight="1" x14ac:dyDescent="0.25">
      <c r="A14" s="6">
        <v>6</v>
      </c>
      <c r="B14" s="3" t="s">
        <v>15</v>
      </c>
      <c r="C14" s="11">
        <v>0</v>
      </c>
      <c r="D14" s="11">
        <v>200000</v>
      </c>
      <c r="E14" s="11">
        <v>200000</v>
      </c>
      <c r="F14" s="11">
        <f t="shared" si="0"/>
        <v>200000</v>
      </c>
      <c r="G14" s="11" t="e">
        <f t="shared" si="1"/>
        <v>#DIV/0!</v>
      </c>
      <c r="H14" s="11">
        <f t="shared" si="2"/>
        <v>0</v>
      </c>
      <c r="I14" s="11">
        <f t="shared" si="3"/>
        <v>100</v>
      </c>
      <c r="J14" s="17">
        <v>200000</v>
      </c>
      <c r="K14" s="17">
        <f t="shared" si="4"/>
        <v>200000</v>
      </c>
      <c r="L14" s="17" t="e">
        <f t="shared" si="5"/>
        <v>#DIV/0!</v>
      </c>
      <c r="M14" s="17">
        <f t="shared" si="6"/>
        <v>0</v>
      </c>
      <c r="N14" s="17">
        <f t="shared" si="7"/>
        <v>100</v>
      </c>
      <c r="O14" s="17">
        <v>200000</v>
      </c>
      <c r="P14" s="17">
        <f t="shared" si="8"/>
        <v>200000</v>
      </c>
      <c r="Q14" s="17" t="e">
        <f t="shared" si="9"/>
        <v>#DIV/0!</v>
      </c>
      <c r="R14" s="17">
        <f t="shared" si="10"/>
        <v>0</v>
      </c>
      <c r="S14" s="17">
        <f t="shared" si="11"/>
        <v>100</v>
      </c>
    </row>
    <row r="15" spans="1:19" ht="57.75" customHeight="1" x14ac:dyDescent="0.25">
      <c r="A15" s="6">
        <v>7</v>
      </c>
      <c r="B15" s="3" t="s">
        <v>10</v>
      </c>
      <c r="C15" s="11">
        <v>18852118.940000001</v>
      </c>
      <c r="D15" s="11">
        <v>36841044.740000002</v>
      </c>
      <c r="E15" s="11">
        <v>26861453.030000001</v>
      </c>
      <c r="F15" s="11">
        <f t="shared" si="0"/>
        <v>8009334.0899999999</v>
      </c>
      <c r="G15" s="11">
        <f t="shared" si="1"/>
        <v>142.48506024967821</v>
      </c>
      <c r="H15" s="11">
        <f t="shared" si="2"/>
        <v>-9979591.7100000009</v>
      </c>
      <c r="I15" s="11">
        <f t="shared" si="3"/>
        <v>72.911757035042214</v>
      </c>
      <c r="J15" s="19">
        <v>30590647.52</v>
      </c>
      <c r="K15" s="17">
        <f t="shared" si="4"/>
        <v>11738528.579999998</v>
      </c>
      <c r="L15" s="17">
        <f t="shared" si="5"/>
        <v>162.26636176739504</v>
      </c>
      <c r="M15" s="17">
        <f t="shared" si="6"/>
        <v>-6250397.2200000025</v>
      </c>
      <c r="N15" s="17">
        <f t="shared" si="7"/>
        <v>83.034147744421432</v>
      </c>
      <c r="O15" s="18">
        <v>2681453.0299999998</v>
      </c>
      <c r="P15" s="17">
        <f t="shared" si="8"/>
        <v>-16170665.910000002</v>
      </c>
      <c r="Q15" s="17">
        <f t="shared" si="9"/>
        <v>14.223616127896122</v>
      </c>
      <c r="R15" s="17">
        <f t="shared" si="10"/>
        <v>-34159591.710000001</v>
      </c>
      <c r="S15" s="17">
        <f t="shared" si="11"/>
        <v>7.278439167303592</v>
      </c>
    </row>
    <row r="16" spans="1:19" ht="88.5" customHeight="1" x14ac:dyDescent="0.25">
      <c r="A16" s="6">
        <v>8</v>
      </c>
      <c r="B16" s="10" t="s">
        <v>16</v>
      </c>
      <c r="C16" s="11">
        <v>0</v>
      </c>
      <c r="D16" s="11">
        <v>40000</v>
      </c>
      <c r="E16" s="11">
        <v>40000</v>
      </c>
      <c r="F16" s="11">
        <f t="shared" si="0"/>
        <v>40000</v>
      </c>
      <c r="G16" s="11" t="e">
        <f t="shared" si="1"/>
        <v>#DIV/0!</v>
      </c>
      <c r="H16" s="11">
        <f t="shared" si="2"/>
        <v>0</v>
      </c>
      <c r="I16" s="11">
        <f t="shared" si="3"/>
        <v>100</v>
      </c>
      <c r="J16" s="17">
        <v>40000</v>
      </c>
      <c r="K16" s="17">
        <f t="shared" si="4"/>
        <v>40000</v>
      </c>
      <c r="L16" s="17" t="e">
        <f t="shared" si="5"/>
        <v>#DIV/0!</v>
      </c>
      <c r="M16" s="17">
        <f t="shared" si="6"/>
        <v>0</v>
      </c>
      <c r="N16" s="17">
        <f t="shared" si="7"/>
        <v>100</v>
      </c>
      <c r="O16" s="18">
        <v>0</v>
      </c>
      <c r="P16" s="17">
        <f t="shared" si="8"/>
        <v>0</v>
      </c>
      <c r="Q16" s="17" t="e">
        <f t="shared" si="9"/>
        <v>#DIV/0!</v>
      </c>
      <c r="R16" s="17">
        <f t="shared" si="10"/>
        <v>-40000</v>
      </c>
      <c r="S16" s="17">
        <f t="shared" si="11"/>
        <v>0</v>
      </c>
    </row>
    <row r="17" spans="1:19" ht="137.25" customHeight="1" x14ac:dyDescent="0.25">
      <c r="A17" s="6">
        <v>9</v>
      </c>
      <c r="B17" s="3" t="s">
        <v>11</v>
      </c>
      <c r="C17" s="11">
        <v>20711125.920000002</v>
      </c>
      <c r="D17" s="11">
        <v>45446848.829999998</v>
      </c>
      <c r="E17" s="11">
        <v>16800000</v>
      </c>
      <c r="F17" s="11">
        <f t="shared" si="0"/>
        <v>-3911125.9200000018</v>
      </c>
      <c r="G17" s="11">
        <f t="shared" si="1"/>
        <v>81.11582182877288</v>
      </c>
      <c r="H17" s="11">
        <f t="shared" si="2"/>
        <v>-28646848.829999998</v>
      </c>
      <c r="I17" s="11">
        <f t="shared" si="3"/>
        <v>36.966259339217643</v>
      </c>
      <c r="J17" s="11">
        <v>16800000</v>
      </c>
      <c r="K17" s="17">
        <f t="shared" si="4"/>
        <v>-3911125.9200000018</v>
      </c>
      <c r="L17" s="17">
        <f t="shared" si="5"/>
        <v>81.11582182877288</v>
      </c>
      <c r="M17" s="17">
        <f t="shared" si="6"/>
        <v>-28646848.829999998</v>
      </c>
      <c r="N17" s="17">
        <f t="shared" si="7"/>
        <v>36.966259339217643</v>
      </c>
      <c r="O17" s="11">
        <v>16800000</v>
      </c>
      <c r="P17" s="17">
        <f t="shared" si="8"/>
        <v>-3911125.9200000018</v>
      </c>
      <c r="Q17" s="17">
        <f t="shared" si="9"/>
        <v>81.11582182877288</v>
      </c>
      <c r="R17" s="17">
        <f t="shared" si="10"/>
        <v>-28646848.829999998</v>
      </c>
      <c r="S17" s="17">
        <f t="shared" si="11"/>
        <v>36.966259339217643</v>
      </c>
    </row>
    <row r="18" spans="1:19" ht="117.75" customHeight="1" x14ac:dyDescent="0.25">
      <c r="A18" s="6">
        <v>10</v>
      </c>
      <c r="B18" s="3" t="s">
        <v>19</v>
      </c>
      <c r="C18" s="11">
        <v>1213939</v>
      </c>
      <c r="D18" s="11">
        <v>560000</v>
      </c>
      <c r="E18" s="11">
        <v>768000</v>
      </c>
      <c r="F18" s="11">
        <f t="shared" si="0"/>
        <v>-445939</v>
      </c>
      <c r="G18" s="11">
        <f t="shared" si="1"/>
        <v>63.265122876849652</v>
      </c>
      <c r="H18" s="11">
        <f t="shared" si="2"/>
        <v>208000</v>
      </c>
      <c r="I18" s="11">
        <f t="shared" si="3"/>
        <v>137.14285714285714</v>
      </c>
      <c r="J18" s="17">
        <v>1058000</v>
      </c>
      <c r="K18" s="17">
        <f t="shared" si="4"/>
        <v>-155939</v>
      </c>
      <c r="L18" s="17">
        <f t="shared" si="5"/>
        <v>87.154296879826745</v>
      </c>
      <c r="M18" s="17">
        <f t="shared" si="6"/>
        <v>498000</v>
      </c>
      <c r="N18" s="17">
        <f t="shared" si="7"/>
        <v>188.92857142857142</v>
      </c>
      <c r="O18" s="11">
        <v>590000</v>
      </c>
      <c r="P18" s="17">
        <f t="shared" si="8"/>
        <v>-623939</v>
      </c>
      <c r="Q18" s="17">
        <f t="shared" si="9"/>
        <v>48.602112626746482</v>
      </c>
      <c r="R18" s="17">
        <f t="shared" si="10"/>
        <v>30000</v>
      </c>
      <c r="S18" s="17">
        <f t="shared" si="11"/>
        <v>105.35714285714286</v>
      </c>
    </row>
    <row r="19" spans="1:19" ht="100.5" customHeight="1" x14ac:dyDescent="0.25">
      <c r="A19" s="6">
        <v>11</v>
      </c>
      <c r="B19" s="3" t="s">
        <v>20</v>
      </c>
      <c r="C19" s="11">
        <v>22944226.399999999</v>
      </c>
      <c r="D19" s="11">
        <v>20841066</v>
      </c>
      <c r="E19" s="11">
        <v>19574912</v>
      </c>
      <c r="F19" s="11">
        <f t="shared" si="0"/>
        <v>-3369314.3999999985</v>
      </c>
      <c r="G19" s="11">
        <f t="shared" si="1"/>
        <v>85.315197203598032</v>
      </c>
      <c r="H19" s="11">
        <f t="shared" si="2"/>
        <v>-1266154</v>
      </c>
      <c r="I19" s="11">
        <f t="shared" si="3"/>
        <v>93.924715751104088</v>
      </c>
      <c r="J19" s="17">
        <v>11588880</v>
      </c>
      <c r="K19" s="17">
        <f t="shared" si="4"/>
        <v>-11355346.399999999</v>
      </c>
      <c r="L19" s="17">
        <f t="shared" si="5"/>
        <v>50.508915829038372</v>
      </c>
      <c r="M19" s="17">
        <f t="shared" si="6"/>
        <v>-9252186</v>
      </c>
      <c r="N19" s="17">
        <f t="shared" si="7"/>
        <v>55.605984837819712</v>
      </c>
      <c r="O19" s="17">
        <v>0</v>
      </c>
      <c r="P19" s="17">
        <f t="shared" si="8"/>
        <v>-22944226.399999999</v>
      </c>
      <c r="Q19" s="17">
        <f t="shared" si="9"/>
        <v>0</v>
      </c>
      <c r="R19" s="17">
        <f t="shared" si="10"/>
        <v>-20841066</v>
      </c>
      <c r="S19" s="17">
        <f t="shared" si="11"/>
        <v>0</v>
      </c>
    </row>
    <row r="20" spans="1:19" ht="73.5" customHeight="1" x14ac:dyDescent="0.25">
      <c r="A20" s="6">
        <v>12</v>
      </c>
      <c r="B20" s="3" t="s">
        <v>12</v>
      </c>
      <c r="C20" s="11">
        <v>15000</v>
      </c>
      <c r="D20" s="11">
        <v>15000</v>
      </c>
      <c r="E20" s="11">
        <v>20000</v>
      </c>
      <c r="F20" s="11">
        <f t="shared" si="0"/>
        <v>5000</v>
      </c>
      <c r="G20" s="11">
        <f t="shared" si="1"/>
        <v>133.33333333333331</v>
      </c>
      <c r="H20" s="11">
        <f t="shared" si="2"/>
        <v>5000</v>
      </c>
      <c r="I20" s="11">
        <f t="shared" si="3"/>
        <v>133.33333333333331</v>
      </c>
      <c r="J20" s="11">
        <v>20000</v>
      </c>
      <c r="K20" s="17">
        <f t="shared" si="4"/>
        <v>5000</v>
      </c>
      <c r="L20" s="17">
        <f t="shared" si="5"/>
        <v>133.33333333333331</v>
      </c>
      <c r="M20" s="17">
        <f t="shared" si="6"/>
        <v>5000</v>
      </c>
      <c r="N20" s="17">
        <f t="shared" si="7"/>
        <v>133.33333333333331</v>
      </c>
      <c r="O20" s="11">
        <v>20000</v>
      </c>
      <c r="P20" s="17">
        <f t="shared" si="8"/>
        <v>5000</v>
      </c>
      <c r="Q20" s="17">
        <f t="shared" si="9"/>
        <v>133.33333333333331</v>
      </c>
      <c r="R20" s="17">
        <f t="shared" si="10"/>
        <v>5000</v>
      </c>
      <c r="S20" s="17">
        <f t="shared" si="11"/>
        <v>133.33333333333331</v>
      </c>
    </row>
    <row r="21" spans="1:19" ht="105.75" customHeight="1" x14ac:dyDescent="0.25">
      <c r="A21" s="6">
        <v>13</v>
      </c>
      <c r="B21" s="3" t="s">
        <v>21</v>
      </c>
      <c r="C21" s="11">
        <v>2801618.21</v>
      </c>
      <c r="D21" s="11">
        <v>0</v>
      </c>
      <c r="E21" s="11">
        <v>0</v>
      </c>
      <c r="F21" s="11">
        <f>E21-C21</f>
        <v>-2801618.21</v>
      </c>
      <c r="G21" s="11">
        <f t="shared" si="1"/>
        <v>0</v>
      </c>
      <c r="H21" s="11">
        <f t="shared" si="2"/>
        <v>0</v>
      </c>
      <c r="I21" s="11" t="e">
        <f t="shared" si="3"/>
        <v>#DIV/0!</v>
      </c>
      <c r="J21" s="17">
        <v>0</v>
      </c>
      <c r="K21" s="17">
        <f>J21-C21</f>
        <v>-2801618.21</v>
      </c>
      <c r="L21" s="17">
        <f t="shared" si="5"/>
        <v>0</v>
      </c>
      <c r="M21" s="17">
        <f t="shared" si="6"/>
        <v>0</v>
      </c>
      <c r="N21" s="17" t="e">
        <f t="shared" si="7"/>
        <v>#DIV/0!</v>
      </c>
      <c r="O21" s="18">
        <v>0</v>
      </c>
      <c r="P21" s="17">
        <f t="shared" si="8"/>
        <v>-2801618.21</v>
      </c>
      <c r="Q21" s="17">
        <f t="shared" si="9"/>
        <v>0</v>
      </c>
      <c r="R21" s="17">
        <f t="shared" si="10"/>
        <v>0</v>
      </c>
      <c r="S21" s="17" t="e">
        <f t="shared" si="11"/>
        <v>#DIV/0!</v>
      </c>
    </row>
    <row r="22" spans="1:19" ht="165.75" customHeight="1" x14ac:dyDescent="0.25">
      <c r="A22" s="6">
        <v>14</v>
      </c>
      <c r="B22" s="3" t="s">
        <v>13</v>
      </c>
      <c r="C22" s="11">
        <v>33680278.509999998</v>
      </c>
      <c r="D22" s="11">
        <v>28393303.73</v>
      </c>
      <c r="E22" s="11">
        <v>35308615.170000002</v>
      </c>
      <c r="F22" s="11">
        <f t="shared" si="0"/>
        <v>1628336.6600000039</v>
      </c>
      <c r="G22" s="11">
        <f t="shared" si="1"/>
        <v>104.83468882098626</v>
      </c>
      <c r="H22" s="11">
        <f t="shared" si="2"/>
        <v>6915311.4400000013</v>
      </c>
      <c r="I22" s="11">
        <f t="shared" si="3"/>
        <v>124.35543079368172</v>
      </c>
      <c r="J22" s="17">
        <v>33136312.170000002</v>
      </c>
      <c r="K22" s="17">
        <f t="shared" si="4"/>
        <v>-543966.33999999613</v>
      </c>
      <c r="L22" s="17">
        <f t="shared" si="5"/>
        <v>98.3849113960311</v>
      </c>
      <c r="M22" s="17">
        <f t="shared" si="6"/>
        <v>4743008.4400000013</v>
      </c>
      <c r="N22" s="17">
        <f>J22/D22*100</f>
        <v>116.70467264078397</v>
      </c>
      <c r="O22" s="18">
        <v>33576441.350000001</v>
      </c>
      <c r="P22" s="17">
        <f t="shared" si="8"/>
        <v>-103837.15999999642</v>
      </c>
      <c r="Q22" s="17">
        <f t="shared" si="9"/>
        <v>99.691697442557768</v>
      </c>
      <c r="R22" s="17">
        <v>0</v>
      </c>
      <c r="S22" s="17">
        <f t="shared" si="11"/>
        <v>118.25478876740773</v>
      </c>
    </row>
    <row r="23" spans="1:19" ht="77.25" customHeight="1" x14ac:dyDescent="0.25">
      <c r="A23" s="6">
        <v>15</v>
      </c>
      <c r="B23" s="3" t="s">
        <v>17</v>
      </c>
      <c r="C23" s="11">
        <v>0</v>
      </c>
      <c r="D23" s="11">
        <v>200000</v>
      </c>
      <c r="E23" s="11">
        <v>200000</v>
      </c>
      <c r="F23" s="11">
        <f t="shared" si="0"/>
        <v>200000</v>
      </c>
      <c r="G23" s="11" t="e">
        <f t="shared" si="1"/>
        <v>#DIV/0!</v>
      </c>
      <c r="H23" s="11">
        <f t="shared" si="2"/>
        <v>0</v>
      </c>
      <c r="I23" s="11">
        <f t="shared" si="3"/>
        <v>100</v>
      </c>
      <c r="J23" s="17">
        <v>200000</v>
      </c>
      <c r="K23" s="17">
        <f t="shared" si="4"/>
        <v>200000</v>
      </c>
      <c r="L23" s="17" t="e">
        <f t="shared" si="5"/>
        <v>#DIV/0!</v>
      </c>
      <c r="M23" s="17">
        <f t="shared" si="6"/>
        <v>0</v>
      </c>
      <c r="N23" s="17">
        <f t="shared" si="7"/>
        <v>100</v>
      </c>
      <c r="O23" s="18">
        <v>200000</v>
      </c>
      <c r="P23" s="17">
        <f t="shared" si="8"/>
        <v>200000</v>
      </c>
      <c r="Q23" s="17" t="e">
        <f t="shared" si="9"/>
        <v>#DIV/0!</v>
      </c>
      <c r="R23" s="17">
        <f t="shared" si="10"/>
        <v>0</v>
      </c>
      <c r="S23" s="17">
        <f t="shared" si="11"/>
        <v>100</v>
      </c>
    </row>
    <row r="24" spans="1:19" ht="64.5" hidden="1" customHeight="1" x14ac:dyDescent="0.25">
      <c r="A24" s="6">
        <v>15</v>
      </c>
      <c r="B24" s="3"/>
      <c r="C24" s="11"/>
      <c r="D24" s="11"/>
      <c r="E24" s="11"/>
      <c r="F24" s="11">
        <f t="shared" si="0"/>
        <v>0</v>
      </c>
      <c r="G24" s="11" t="e">
        <f t="shared" si="1"/>
        <v>#DIV/0!</v>
      </c>
      <c r="H24" s="11">
        <f t="shared" si="2"/>
        <v>0</v>
      </c>
      <c r="I24" s="11" t="e">
        <f t="shared" si="3"/>
        <v>#DIV/0!</v>
      </c>
      <c r="J24" s="17"/>
      <c r="K24" s="17">
        <f t="shared" si="4"/>
        <v>0</v>
      </c>
      <c r="L24" s="17" t="e">
        <f t="shared" si="5"/>
        <v>#DIV/0!</v>
      </c>
      <c r="M24" s="17">
        <f t="shared" si="6"/>
        <v>0</v>
      </c>
      <c r="N24" s="17" t="e">
        <f t="shared" si="7"/>
        <v>#DIV/0!</v>
      </c>
      <c r="O24" s="18"/>
      <c r="P24" s="17">
        <f t="shared" si="8"/>
        <v>0</v>
      </c>
      <c r="Q24" s="17" t="e">
        <f t="shared" si="9"/>
        <v>#DIV/0!</v>
      </c>
      <c r="R24" s="17">
        <f t="shared" si="10"/>
        <v>0</v>
      </c>
      <c r="S24" s="17" t="e">
        <f t="shared" si="11"/>
        <v>#DIV/0!</v>
      </c>
    </row>
    <row r="25" spans="1:19" ht="77.25" hidden="1" customHeight="1" x14ac:dyDescent="0.25">
      <c r="A25" s="6">
        <v>16</v>
      </c>
      <c r="B25" s="3"/>
      <c r="C25" s="11"/>
      <c r="D25" s="11"/>
      <c r="E25" s="11"/>
      <c r="F25" s="11">
        <f t="shared" si="0"/>
        <v>0</v>
      </c>
      <c r="G25" s="11" t="e">
        <f t="shared" si="1"/>
        <v>#DIV/0!</v>
      </c>
      <c r="H25" s="11">
        <f t="shared" si="2"/>
        <v>0</v>
      </c>
      <c r="I25" s="11" t="e">
        <f t="shared" si="3"/>
        <v>#DIV/0!</v>
      </c>
      <c r="J25" s="17"/>
      <c r="K25" s="17">
        <f t="shared" si="4"/>
        <v>0</v>
      </c>
      <c r="L25" s="17" t="e">
        <f t="shared" si="5"/>
        <v>#DIV/0!</v>
      </c>
      <c r="M25" s="17">
        <f t="shared" si="6"/>
        <v>0</v>
      </c>
      <c r="N25" s="17" t="e">
        <f t="shared" si="7"/>
        <v>#DIV/0!</v>
      </c>
      <c r="O25" s="11"/>
      <c r="P25" s="17">
        <f t="shared" si="8"/>
        <v>0</v>
      </c>
      <c r="Q25" s="17" t="e">
        <f t="shared" si="9"/>
        <v>#DIV/0!</v>
      </c>
      <c r="R25" s="17">
        <f t="shared" si="10"/>
        <v>0</v>
      </c>
      <c r="S25" s="17" t="e">
        <f t="shared" si="11"/>
        <v>#DIV/0!</v>
      </c>
    </row>
    <row r="26" spans="1:19" ht="61.5" hidden="1" customHeight="1" x14ac:dyDescent="0.25">
      <c r="A26" s="6">
        <v>17</v>
      </c>
      <c r="B26" s="3"/>
      <c r="C26" s="11"/>
      <c r="D26" s="11"/>
      <c r="E26" s="11"/>
      <c r="F26" s="11">
        <f t="shared" si="0"/>
        <v>0</v>
      </c>
      <c r="G26" s="11" t="e">
        <f t="shared" si="1"/>
        <v>#DIV/0!</v>
      </c>
      <c r="H26" s="11">
        <f t="shared" si="2"/>
        <v>0</v>
      </c>
      <c r="I26" s="11" t="e">
        <f t="shared" si="3"/>
        <v>#DIV/0!</v>
      </c>
      <c r="J26" s="17"/>
      <c r="K26" s="17">
        <f t="shared" si="4"/>
        <v>0</v>
      </c>
      <c r="L26" s="17" t="e">
        <f t="shared" si="5"/>
        <v>#DIV/0!</v>
      </c>
      <c r="M26" s="17">
        <f t="shared" si="6"/>
        <v>0</v>
      </c>
      <c r="N26" s="17" t="e">
        <f t="shared" si="7"/>
        <v>#DIV/0!</v>
      </c>
      <c r="O26" s="18"/>
      <c r="P26" s="17">
        <f t="shared" si="8"/>
        <v>0</v>
      </c>
      <c r="Q26" s="17" t="e">
        <f t="shared" si="9"/>
        <v>#DIV/0!</v>
      </c>
      <c r="R26" s="17">
        <f t="shared" si="10"/>
        <v>0</v>
      </c>
      <c r="S26" s="17" t="e">
        <f t="shared" si="11"/>
        <v>#DIV/0!</v>
      </c>
    </row>
    <row r="27" spans="1:19" ht="103.5" hidden="1" customHeight="1" x14ac:dyDescent="0.25">
      <c r="A27" s="6">
        <v>18</v>
      </c>
      <c r="B27" s="3"/>
      <c r="C27" s="11"/>
      <c r="D27" s="11"/>
      <c r="E27" s="11"/>
      <c r="F27" s="11">
        <f t="shared" si="0"/>
        <v>0</v>
      </c>
      <c r="G27" s="11" t="e">
        <f t="shared" si="1"/>
        <v>#DIV/0!</v>
      </c>
      <c r="H27" s="11">
        <f t="shared" si="2"/>
        <v>0</v>
      </c>
      <c r="I27" s="11" t="e">
        <f t="shared" si="3"/>
        <v>#DIV/0!</v>
      </c>
      <c r="J27" s="17"/>
      <c r="K27" s="17">
        <f t="shared" si="4"/>
        <v>0</v>
      </c>
      <c r="L27" s="17" t="e">
        <f t="shared" si="5"/>
        <v>#DIV/0!</v>
      </c>
      <c r="M27" s="17">
        <f t="shared" si="6"/>
        <v>0</v>
      </c>
      <c r="N27" s="17" t="e">
        <f t="shared" si="7"/>
        <v>#DIV/0!</v>
      </c>
      <c r="O27" s="18"/>
      <c r="P27" s="17">
        <f t="shared" si="8"/>
        <v>0</v>
      </c>
      <c r="Q27" s="17" t="e">
        <f t="shared" si="9"/>
        <v>#DIV/0!</v>
      </c>
      <c r="R27" s="17">
        <f t="shared" si="10"/>
        <v>0</v>
      </c>
      <c r="S27" s="17" t="e">
        <f t="shared" si="11"/>
        <v>#DIV/0!</v>
      </c>
    </row>
    <row r="28" spans="1:19" ht="45" hidden="1" customHeight="1" x14ac:dyDescent="0.25">
      <c r="A28" s="6">
        <v>19</v>
      </c>
      <c r="B28" s="3"/>
      <c r="C28" s="11"/>
      <c r="D28" s="11"/>
      <c r="E28" s="11"/>
      <c r="F28" s="11">
        <f t="shared" si="0"/>
        <v>0</v>
      </c>
      <c r="G28" s="11" t="e">
        <f t="shared" si="1"/>
        <v>#DIV/0!</v>
      </c>
      <c r="H28" s="11">
        <f t="shared" si="2"/>
        <v>0</v>
      </c>
      <c r="I28" s="11" t="e">
        <f t="shared" si="3"/>
        <v>#DIV/0!</v>
      </c>
      <c r="J28" s="17"/>
      <c r="K28" s="17">
        <f t="shared" si="4"/>
        <v>0</v>
      </c>
      <c r="L28" s="17" t="e">
        <f t="shared" si="5"/>
        <v>#DIV/0!</v>
      </c>
      <c r="M28" s="17">
        <f t="shared" si="6"/>
        <v>0</v>
      </c>
      <c r="N28" s="17" t="e">
        <f t="shared" si="7"/>
        <v>#DIV/0!</v>
      </c>
      <c r="O28" s="18"/>
      <c r="P28" s="17">
        <f t="shared" si="8"/>
        <v>0</v>
      </c>
      <c r="Q28" s="17" t="e">
        <f t="shared" si="9"/>
        <v>#DIV/0!</v>
      </c>
      <c r="R28" s="17">
        <f t="shared" si="10"/>
        <v>0</v>
      </c>
      <c r="S28" s="17" t="e">
        <f t="shared" si="11"/>
        <v>#DIV/0!</v>
      </c>
    </row>
    <row r="29" spans="1:19" ht="61.5" hidden="1" customHeight="1" x14ac:dyDescent="0.25">
      <c r="A29" s="6">
        <v>20</v>
      </c>
      <c r="B29" s="3"/>
      <c r="C29" s="11"/>
      <c r="D29" s="11"/>
      <c r="E29" s="11"/>
      <c r="F29" s="11">
        <f t="shared" si="0"/>
        <v>0</v>
      </c>
      <c r="G29" s="11" t="e">
        <f t="shared" si="1"/>
        <v>#DIV/0!</v>
      </c>
      <c r="H29" s="11">
        <f t="shared" si="2"/>
        <v>0</v>
      </c>
      <c r="I29" s="11" t="e">
        <f t="shared" si="3"/>
        <v>#DIV/0!</v>
      </c>
      <c r="J29" s="19"/>
      <c r="K29" s="17">
        <f t="shared" si="4"/>
        <v>0</v>
      </c>
      <c r="L29" s="17" t="e">
        <f t="shared" si="5"/>
        <v>#DIV/0!</v>
      </c>
      <c r="M29" s="17">
        <f t="shared" si="6"/>
        <v>0</v>
      </c>
      <c r="N29" s="17" t="e">
        <f t="shared" si="7"/>
        <v>#DIV/0!</v>
      </c>
      <c r="O29" s="17"/>
      <c r="P29" s="17">
        <f t="shared" si="8"/>
        <v>0</v>
      </c>
      <c r="Q29" s="17" t="e">
        <f t="shared" si="9"/>
        <v>#DIV/0!</v>
      </c>
      <c r="R29" s="17">
        <f t="shared" si="10"/>
        <v>0</v>
      </c>
      <c r="S29" s="17" t="e">
        <f t="shared" si="11"/>
        <v>#DIV/0!</v>
      </c>
    </row>
    <row r="30" spans="1:19" ht="60.75" hidden="1" customHeight="1" x14ac:dyDescent="0.25">
      <c r="A30" s="6">
        <v>21</v>
      </c>
      <c r="B30" s="3"/>
      <c r="C30" s="11"/>
      <c r="D30" s="11"/>
      <c r="E30" s="11"/>
      <c r="F30" s="11">
        <f t="shared" si="0"/>
        <v>0</v>
      </c>
      <c r="G30" s="11" t="e">
        <f t="shared" si="1"/>
        <v>#DIV/0!</v>
      </c>
      <c r="H30" s="11">
        <f t="shared" si="2"/>
        <v>0</v>
      </c>
      <c r="I30" s="11" t="e">
        <f t="shared" si="3"/>
        <v>#DIV/0!</v>
      </c>
      <c r="J30" s="17"/>
      <c r="K30" s="17">
        <f t="shared" si="4"/>
        <v>0</v>
      </c>
      <c r="L30" s="17" t="e">
        <f t="shared" si="5"/>
        <v>#DIV/0!</v>
      </c>
      <c r="M30" s="17">
        <f t="shared" si="6"/>
        <v>0</v>
      </c>
      <c r="N30" s="17" t="e">
        <f t="shared" si="7"/>
        <v>#DIV/0!</v>
      </c>
      <c r="O30" s="18"/>
      <c r="P30" s="17">
        <f t="shared" si="8"/>
        <v>0</v>
      </c>
      <c r="Q30" s="17" t="e">
        <f t="shared" si="9"/>
        <v>#DIV/0!</v>
      </c>
      <c r="R30" s="17">
        <f t="shared" si="10"/>
        <v>0</v>
      </c>
      <c r="S30" s="17" t="e">
        <f t="shared" si="11"/>
        <v>#DIV/0!</v>
      </c>
    </row>
    <row r="31" spans="1:19" ht="136.5" hidden="1" customHeight="1" x14ac:dyDescent="0.25">
      <c r="A31" s="6">
        <v>22</v>
      </c>
      <c r="B31" s="3"/>
      <c r="C31" s="11"/>
      <c r="D31" s="11"/>
      <c r="E31" s="11"/>
      <c r="F31" s="11">
        <f t="shared" si="0"/>
        <v>0</v>
      </c>
      <c r="G31" s="11" t="e">
        <f t="shared" si="1"/>
        <v>#DIV/0!</v>
      </c>
      <c r="H31" s="11">
        <f t="shared" si="2"/>
        <v>0</v>
      </c>
      <c r="I31" s="11" t="e">
        <f t="shared" si="3"/>
        <v>#DIV/0!</v>
      </c>
      <c r="J31" s="17"/>
      <c r="K31" s="17">
        <f t="shared" si="4"/>
        <v>0</v>
      </c>
      <c r="L31" s="17" t="e">
        <f t="shared" si="5"/>
        <v>#DIV/0!</v>
      </c>
      <c r="M31" s="17">
        <f t="shared" si="6"/>
        <v>0</v>
      </c>
      <c r="N31" s="17" t="e">
        <f t="shared" si="7"/>
        <v>#DIV/0!</v>
      </c>
      <c r="O31" s="17"/>
      <c r="P31" s="17">
        <f t="shared" si="8"/>
        <v>0</v>
      </c>
      <c r="Q31" s="17" t="e">
        <f t="shared" si="9"/>
        <v>#DIV/0!</v>
      </c>
      <c r="R31" s="17">
        <f t="shared" si="10"/>
        <v>0</v>
      </c>
      <c r="S31" s="17" t="e">
        <f t="shared" si="11"/>
        <v>#DIV/0!</v>
      </c>
    </row>
    <row r="32" spans="1:19" ht="75.75" hidden="1" customHeight="1" x14ac:dyDescent="0.25">
      <c r="A32" s="6">
        <v>23</v>
      </c>
      <c r="B32" s="3"/>
      <c r="C32" s="11"/>
      <c r="D32" s="11"/>
      <c r="E32" s="11"/>
      <c r="F32" s="11">
        <f t="shared" si="0"/>
        <v>0</v>
      </c>
      <c r="G32" s="11" t="e">
        <f t="shared" si="1"/>
        <v>#DIV/0!</v>
      </c>
      <c r="H32" s="11">
        <f t="shared" si="2"/>
        <v>0</v>
      </c>
      <c r="I32" s="11" t="e">
        <f t="shared" si="3"/>
        <v>#DIV/0!</v>
      </c>
      <c r="J32" s="17"/>
      <c r="K32" s="17">
        <f t="shared" si="4"/>
        <v>0</v>
      </c>
      <c r="L32" s="17" t="e">
        <f t="shared" si="5"/>
        <v>#DIV/0!</v>
      </c>
      <c r="M32" s="17">
        <f t="shared" si="6"/>
        <v>0</v>
      </c>
      <c r="N32" s="17" t="e">
        <f t="shared" si="7"/>
        <v>#DIV/0!</v>
      </c>
      <c r="O32" s="17"/>
      <c r="P32" s="17">
        <f t="shared" si="8"/>
        <v>0</v>
      </c>
      <c r="Q32" s="17" t="e">
        <f t="shared" si="9"/>
        <v>#DIV/0!</v>
      </c>
      <c r="R32" s="17">
        <f t="shared" si="10"/>
        <v>0</v>
      </c>
      <c r="S32" s="17" t="e">
        <f t="shared" si="11"/>
        <v>#DIV/0!</v>
      </c>
    </row>
    <row r="33" spans="1:19" s="1" customFormat="1" ht="77.25" hidden="1" customHeight="1" x14ac:dyDescent="0.25">
      <c r="A33" s="6">
        <v>24</v>
      </c>
      <c r="B33" s="7"/>
      <c r="C33" s="11"/>
      <c r="D33" s="11"/>
      <c r="E33" s="11"/>
      <c r="F33" s="11">
        <f t="shared" si="0"/>
        <v>0</v>
      </c>
      <c r="G33" s="11" t="e">
        <f t="shared" si="1"/>
        <v>#DIV/0!</v>
      </c>
      <c r="H33" s="11">
        <f t="shared" si="2"/>
        <v>0</v>
      </c>
      <c r="I33" s="11" t="e">
        <f t="shared" si="3"/>
        <v>#DIV/0!</v>
      </c>
      <c r="J33" s="17"/>
      <c r="K33" s="17">
        <f t="shared" si="4"/>
        <v>0</v>
      </c>
      <c r="L33" s="17" t="e">
        <f t="shared" si="5"/>
        <v>#DIV/0!</v>
      </c>
      <c r="M33" s="17">
        <f t="shared" si="6"/>
        <v>0</v>
      </c>
      <c r="N33" s="17" t="e">
        <f t="shared" si="7"/>
        <v>#DIV/0!</v>
      </c>
      <c r="O33" s="17"/>
      <c r="P33" s="17">
        <f t="shared" si="8"/>
        <v>0</v>
      </c>
      <c r="Q33" s="17" t="e">
        <f t="shared" si="9"/>
        <v>#DIV/0!</v>
      </c>
      <c r="R33" s="17">
        <f t="shared" si="10"/>
        <v>0</v>
      </c>
      <c r="S33" s="17" t="e">
        <f t="shared" si="11"/>
        <v>#DIV/0!</v>
      </c>
    </row>
    <row r="34" spans="1:19" ht="15.75" x14ac:dyDescent="0.25">
      <c r="A34" s="5"/>
      <c r="B34" s="4" t="s">
        <v>2</v>
      </c>
      <c r="C34" s="11">
        <f>C9+C10+C11+C12+C14+C15+C16+C17+C18+C19+C20+C21+C22+C23+C24+C25+C26+C27+C28+C29+C30+C31+C32+C33</f>
        <v>550588968.38999999</v>
      </c>
      <c r="D34" s="11">
        <f>D9+D10+D11+D12+D14+D15+D16+D17+D18+D19+D20+D21+D22+D23+D24+D25+D26+D27+D28+D29+D30+D31+D32+D33</f>
        <v>628681756.67000008</v>
      </c>
      <c r="E34" s="11">
        <f>E9+E10+E11+E12+E14+E15+E16+E17+E18+E19+E20+E21+E22+E23+E24+E25+E26+E27+E28+E29+E30+E31+E32+E33</f>
        <v>580010132.66999996</v>
      </c>
      <c r="F34" s="11">
        <f t="shared" si="0"/>
        <v>29421164.279999971</v>
      </c>
      <c r="G34" s="11">
        <f t="shared" si="1"/>
        <v>105.34358041462974</v>
      </c>
      <c r="H34" s="11">
        <f t="shared" si="2"/>
        <v>-48671624.000000119</v>
      </c>
      <c r="I34" s="11">
        <f t="shared" si="3"/>
        <v>92.258145956420961</v>
      </c>
      <c r="J34" s="11">
        <f>J9+J10+J11+J12+J14+J15+J16+J17+J18+J19+J20+J21+J22+J23+J24+J25+J26+J27+J28+J29+J30+J31+J32+J33</f>
        <v>586875392.21999991</v>
      </c>
      <c r="K34" s="17">
        <f t="shared" si="4"/>
        <v>36286423.829999924</v>
      </c>
      <c r="L34" s="17">
        <f t="shared" si="5"/>
        <v>106.5904741855084</v>
      </c>
      <c r="M34" s="17">
        <f t="shared" si="6"/>
        <v>-41806364.450000167</v>
      </c>
      <c r="N34" s="17">
        <f t="shared" si="7"/>
        <v>93.35015466784975</v>
      </c>
      <c r="O34" s="11">
        <f>O9+O10+O11+O12+O14+O15+O16+O17+O18+O19+O20+O21+O22+O23+O24+O25+O26+O27+O28+O29+O30+O31+O32+O33</f>
        <v>540313409.85000002</v>
      </c>
      <c r="P34" s="17">
        <f t="shared" si="8"/>
        <v>-10275558.539999962</v>
      </c>
      <c r="Q34" s="17">
        <f t="shared" si="9"/>
        <v>98.133715143249759</v>
      </c>
      <c r="R34" s="17">
        <f t="shared" si="10"/>
        <v>-88368346.820000052</v>
      </c>
      <c r="S34" s="17">
        <f t="shared" si="11"/>
        <v>85.943866529852997</v>
      </c>
    </row>
    <row r="35" spans="1:19" x14ac:dyDescent="0.25">
      <c r="Q35" s="20"/>
    </row>
    <row r="37" spans="1:19" x14ac:dyDescent="0.25">
      <c r="E37" s="21"/>
    </row>
  </sheetData>
  <mergeCells count="18">
    <mergeCell ref="P6:Q6"/>
    <mergeCell ref="R6:S6"/>
    <mergeCell ref="A6:A7"/>
    <mergeCell ref="B1:O1"/>
    <mergeCell ref="B2:O2"/>
    <mergeCell ref="B3:O3"/>
    <mergeCell ref="B4:E4"/>
    <mergeCell ref="B6:B7"/>
    <mergeCell ref="B5:O5"/>
    <mergeCell ref="E6:E7"/>
    <mergeCell ref="C6:C7"/>
    <mergeCell ref="J6:J7"/>
    <mergeCell ref="O6:O7"/>
    <mergeCell ref="D6:D7"/>
    <mergeCell ref="F6:G6"/>
    <mergeCell ref="H6:I6"/>
    <mergeCell ref="K6:L6"/>
    <mergeCell ref="M6:N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2022-11-24T07:02:52Z</dcterms:modified>
</cp:coreProperties>
</file>