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6630"/>
  </bookViews>
  <sheets>
    <sheet name="стр.1_6" sheetId="1" r:id="rId1"/>
  </sheets>
  <definedNames>
    <definedName name="_xlnm.Print_Titles" localSheetId="0">стр.1_6!$7:$9</definedName>
    <definedName name="_xlnm.Print_Area" localSheetId="0">стр.1_6!$A$1:$O$147</definedName>
  </definedNames>
  <calcPr calcId="145621"/>
</workbook>
</file>

<file path=xl/calcChain.xml><?xml version="1.0" encoding="utf-8"?>
<calcChain xmlns="http://schemas.openxmlformats.org/spreadsheetml/2006/main">
  <c r="H66" i="1" l="1"/>
  <c r="I66" i="1"/>
  <c r="H79" i="1"/>
  <c r="H65" i="1" s="1"/>
  <c r="H98" i="1" s="1"/>
  <c r="I79" i="1"/>
  <c r="H91" i="1"/>
  <c r="H84" i="1" s="1"/>
  <c r="I91" i="1"/>
  <c r="I92" i="1"/>
  <c r="I84" i="1" l="1"/>
  <c r="I65" i="1"/>
  <c r="I98" i="1"/>
</calcChain>
</file>

<file path=xl/sharedStrings.xml><?xml version="1.0" encoding="utf-8"?>
<sst xmlns="http://schemas.openxmlformats.org/spreadsheetml/2006/main" count="557" uniqueCount="282">
  <si>
    <t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</si>
  <si>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</si>
  <si>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</si>
  <si>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</si>
  <si>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</si>
  <si>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</si>
  <si>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</si>
  <si>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</si>
  <si>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</si>
  <si>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</si>
  <si>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</si>
  <si>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</si>
  <si>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тыс. чел.</t>
  </si>
  <si>
    <t>1.2</t>
  </si>
  <si>
    <t>1.3</t>
  </si>
  <si>
    <t>1.4</t>
  </si>
  <si>
    <t>1.5</t>
  </si>
  <si>
    <t>1.6</t>
  </si>
  <si>
    <t>1.7</t>
  </si>
  <si>
    <t>млн руб.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</si>
  <si>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</si>
  <si>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</si>
  <si>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</si>
  <si>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3.2</t>
  </si>
  <si>
    <t>Индекс промышленного производства</t>
  </si>
  <si>
    <t>% к предыдущему году
в сопоставимых ценах</t>
  </si>
  <si>
    <t>Сельское хозяйство</t>
  </si>
  <si>
    <t>4.1</t>
  </si>
  <si>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</si>
  <si>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</si>
  <si>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</si>
  <si>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</si>
  <si>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</si>
  <si>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</si>
  <si>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Строительство</t>
  </si>
  <si>
    <t>% г/г</t>
  </si>
  <si>
    <t>Ввод в действие жилых домов</t>
  </si>
  <si>
    <t>тыс. кв. м общей площади</t>
  </si>
  <si>
    <t>6.3</t>
  </si>
  <si>
    <t>млн рублей</t>
  </si>
  <si>
    <t>6.4</t>
  </si>
  <si>
    <t>6.5</t>
  </si>
  <si>
    <t>6.6</t>
  </si>
  <si>
    <t>Объем платных услуг населению</t>
  </si>
  <si>
    <t>6.7</t>
  </si>
  <si>
    <t>6.8</t>
  </si>
  <si>
    <t>Малое и среднее предпринимательство, включая микропредприятия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</si>
  <si>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</si>
  <si>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</si>
  <si>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</si>
  <si>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>Инвестиции</t>
  </si>
  <si>
    <t>Индекс физического объема инвестиций в основной капитал</t>
  </si>
  <si>
    <t>Индекс-дефлятор инвестиций в основной капитал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</si>
  <si>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</si>
  <si>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</si>
  <si>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</si>
  <si>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</si>
  <si>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</si>
  <si>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</si>
  <si>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</si>
  <si>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</si>
  <si>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</si>
  <si>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</si>
  <si>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</si>
  <si>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</si>
  <si>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</si>
  <si>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</si>
  <si>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</si>
  <si>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</si>
  <si>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</si>
  <si>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</si>
  <si>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</si>
  <si>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</si>
  <si>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</si>
  <si>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</si>
  <si>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10.1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</si>
  <si>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</si>
  <si>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</si>
  <si>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</si>
  <si>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</si>
  <si>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10.3.1</t>
  </si>
  <si>
    <t>налог на прибыль организаций</t>
  </si>
  <si>
    <t>10.3.2</t>
  </si>
  <si>
    <t>налог на доходы физических лиц</t>
  </si>
  <si>
    <t>10.3.3</t>
  </si>
  <si>
    <t>налог на добычу полезных ископаемых</t>
  </si>
  <si>
    <t>10.3.4</t>
  </si>
  <si>
    <t>акцизы</t>
  </si>
  <si>
    <t>10.3.5</t>
  </si>
  <si>
    <t>налог, взимаемый в связи с применением упрощенной системы налогообложения</t>
  </si>
  <si>
    <t>10.3.6</t>
  </si>
  <si>
    <t>налог на имущество физических лиц</t>
  </si>
  <si>
    <t>10.3.7</t>
  </si>
  <si>
    <t>налог на имущество организаций</t>
  </si>
  <si>
    <t>10.3.8</t>
  </si>
  <si>
    <t>налог на игорный бизнес</t>
  </si>
  <si>
    <t>10.3.9</t>
  </si>
  <si>
    <t>транспортный налог</t>
  </si>
  <si>
    <t>10.3.10</t>
  </si>
  <si>
    <t>земельный налог</t>
  </si>
  <si>
    <t>10.4</t>
  </si>
  <si>
    <t>Неналоговые доходы</t>
  </si>
  <si>
    <t>10.5</t>
  </si>
  <si>
    <t>Безвозмездные поступления всего, в том числе</t>
  </si>
  <si>
    <t>10.5.1</t>
  </si>
  <si>
    <t>субсидии из федерального бюджета</t>
  </si>
  <si>
    <t>10.5.2</t>
  </si>
  <si>
    <t>субвенции из федерального бюджета</t>
  </si>
  <si>
    <t>10.5.3</t>
  </si>
  <si>
    <t>дотации из федерального бюджета, в том числе:</t>
  </si>
  <si>
    <t>10.5.4</t>
  </si>
  <si>
    <t>дотации на выравнивание бюджетной обеспеченности</t>
  </si>
  <si>
    <t>10.6</t>
  </si>
  <si>
    <t>10.6.1</t>
  </si>
  <si>
    <t>общегосударственные вопросы</t>
  </si>
  <si>
    <t>10.6.2</t>
  </si>
  <si>
    <t>национальная оборона</t>
  </si>
  <si>
    <t>10.6.3</t>
  </si>
  <si>
    <t>национальная безопасность и правоохранительная деятельность</t>
  </si>
  <si>
    <t>10.6.4</t>
  </si>
  <si>
    <t>национальная экономика</t>
  </si>
  <si>
    <t>10.6.5</t>
  </si>
  <si>
    <t>жилищно-коммунальное хозяйство</t>
  </si>
  <si>
    <t>10.6.6</t>
  </si>
  <si>
    <t>охрана окружающей среды</t>
  </si>
  <si>
    <t>10.6.7</t>
  </si>
  <si>
    <t>образование</t>
  </si>
  <si>
    <t>10.6.8</t>
  </si>
  <si>
    <t>культура, кинематография</t>
  </si>
  <si>
    <t>10.6.9</t>
  </si>
  <si>
    <t>здравоохранение</t>
  </si>
  <si>
    <t>10.6.10</t>
  </si>
  <si>
    <t>социальная политика</t>
  </si>
  <si>
    <t>10.6.11</t>
  </si>
  <si>
    <t>физическая культура и спорт</t>
  </si>
  <si>
    <t>10.6.12</t>
  </si>
  <si>
    <t>средства массовой информации</t>
  </si>
  <si>
    <t>10.6.13</t>
  </si>
  <si>
    <t>обслуживание государственного и муниципального долга</t>
  </si>
  <si>
    <t>10.7</t>
  </si>
  <si>
    <t>10.8</t>
  </si>
  <si>
    <t>Государственный долг субъекта Российской Федерации</t>
  </si>
  <si>
    <t>10.9</t>
  </si>
  <si>
    <t>Муниципальный долг муниципальных образований, входящих в состав субъекта Российской Федерации</t>
  </si>
  <si>
    <t>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</si>
  <si>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</si>
  <si>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</si>
  <si>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</si>
  <si>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11.2.1</t>
  </si>
  <si>
    <t>трудоспособного населения</t>
  </si>
  <si>
    <t>11.2.2</t>
  </si>
  <si>
    <t>11.2.3</t>
  </si>
  <si>
    <t>детей</t>
  </si>
  <si>
    <t>Труд и занятость</t>
  </si>
  <si>
    <t>12.1</t>
  </si>
  <si>
    <t>тыс. человек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</si>
  <si>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</si>
  <si>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</si>
  <si>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</si>
  <si>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</si>
  <si>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</si>
  <si>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</si>
  <si>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</si>
  <si>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</si>
  <si>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</si>
  <si>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</si>
  <si>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12.3</t>
  </si>
  <si>
    <t>Численность занятых в экономике – всего, в том числе по разделам ОКВЭД:</t>
  </si>
  <si>
    <t>12.3.1</t>
  </si>
  <si>
    <t>сельское, лесное хозяйство, охота, рыболовство и рыбоводство</t>
  </si>
  <si>
    <t>12.3.2</t>
  </si>
  <si>
    <t>добыча полезных ископаемых</t>
  </si>
  <si>
    <t>12.3.3</t>
  </si>
  <si>
    <t>обрабатывающие производства</t>
  </si>
  <si>
    <t>12.3.4</t>
  </si>
  <si>
    <t>обеспечение электрической энергией, газом и паром; кондиционирование воздуха</t>
  </si>
  <si>
    <t>12.3.5</t>
  </si>
  <si>
    <t>водоснабжение; водоотведение, организация сбора и утилизации отходов, деятельность по ликвидации загрязнений</t>
  </si>
  <si>
    <t>12.3.6</t>
  </si>
  <si>
    <t>строительство</t>
  </si>
  <si>
    <t>12.3.7</t>
  </si>
  <si>
    <t>торговля оптовая и розничная; ремонт автотранспортных средств и мотоциклов</t>
  </si>
  <si>
    <t>12.3.8</t>
  </si>
  <si>
    <t>транспортировка и хранение</t>
  </si>
  <si>
    <t>12.3.9</t>
  </si>
  <si>
    <t>деятельность гостиниц и предприятий общественного питания</t>
  </si>
  <si>
    <t>12.3.10</t>
  </si>
  <si>
    <t>деятельность в области информации и связи</t>
  </si>
  <si>
    <t>12.3.11</t>
  </si>
  <si>
    <t>деятельность финансовая и страховая</t>
  </si>
  <si>
    <t>12.3.12</t>
  </si>
  <si>
    <t>деятельность по операциям с недвижимым имуществом</t>
  </si>
  <si>
    <t>12.3.13</t>
  </si>
  <si>
    <t>деятельность профессиональная, научная и техническая</t>
  </si>
  <si>
    <t>12.3.14</t>
  </si>
  <si>
    <t>деятельность административная и сопутствующие дополнительные услуги</t>
  </si>
  <si>
    <t>12.3.15</t>
  </si>
  <si>
    <t>государственное управление и обеспечение военной безопасности; социальное обеспечение</t>
  </si>
  <si>
    <t>12.3.16</t>
  </si>
  <si>
    <t>12.3.17</t>
  </si>
  <si>
    <t>деятельность в области здравоохранения и социальных услуг</t>
  </si>
  <si>
    <t>12.3.18</t>
  </si>
  <si>
    <t>деятельность в области культуры, спорта, организации досуга и развлечений</t>
  </si>
  <si>
    <t>12.3.19</t>
  </si>
  <si>
    <t>прочие виды экономической деятельности</t>
  </si>
  <si>
    <t>12.4</t>
  </si>
  <si>
    <t>Численность населения в трудоспособном возрасте, не занятого в экономике – всего, в том числе:</t>
  </si>
  <si>
    <t>12.4.1</t>
  </si>
  <si>
    <t>численность учащихся трудоспособного возраста, обучающихся с отрывом от производства</t>
  </si>
  <si>
    <t>12.4.2</t>
  </si>
  <si>
    <t>численность безработных, зарегистрированных в органах службы занятости</t>
  </si>
  <si>
    <t>12.4.3</t>
  </si>
  <si>
    <t>численность прочих категорий населения в трудоспособном возрасте, не занятого в экономике</t>
  </si>
  <si>
    <t>12.10</t>
  </si>
  <si>
    <t>12.12</t>
  </si>
  <si>
    <t>Уровень зарегистрированной безработицы (на конец года)</t>
  </si>
  <si>
    <t>12.13</t>
  </si>
  <si>
    <t>Численность безработных, зарегистрированных в государственных учреждениях службы занятости населения (на конец года)</t>
  </si>
  <si>
    <t>Фонд заработной платы работников организаций</t>
  </si>
  <si>
    <t>Примечание:</t>
  </si>
  <si>
    <t>*</t>
  </si>
  <si>
    <t xml:space="preserve">* Используются фактические статистические данные, которые разрабатываются субъектами официального статистического учета.   </t>
  </si>
  <si>
    <t>х</t>
  </si>
  <si>
    <t>Кировский муниципальный район</t>
  </si>
  <si>
    <t>Численность населения (в среднегодовом исчислении)</t>
  </si>
  <si>
    <t>Численность населения  (на 1 января)</t>
  </si>
  <si>
    <t xml:space="preserve">% к предыдущему году
</t>
  </si>
  <si>
    <t>Численность населения (в среднегодовом исчислении) городское</t>
  </si>
  <si>
    <t>Численность населения (в среднегодовом исчислении) сельское</t>
  </si>
  <si>
    <t xml:space="preserve">Индекс-дефлятор </t>
  </si>
  <si>
    <t xml:space="preserve">Индекс физического объема </t>
  </si>
  <si>
    <t xml:space="preserve">Сельское хозяйство, охота, рыболовство и рыбоводство </t>
  </si>
  <si>
    <t xml:space="preserve">Водоснабжение; водоотведение, организация сбора и утилизация отходов, деятельность по ликвидации загрязнений </t>
  </si>
  <si>
    <t>Обеспечение электрической энергией, газом и паром; кондиционирование воздуха</t>
  </si>
  <si>
    <t>Обрабатывающее производства</t>
  </si>
  <si>
    <t>Добыча полезных ископаемых</t>
  </si>
  <si>
    <t>в том числе по видам экономической деятельности:</t>
  </si>
  <si>
    <t>Торговля оптовая и розничная; ремонт автотранспортных средств и мотоциклов</t>
  </si>
  <si>
    <t>Прочие производства</t>
  </si>
  <si>
    <t>1</t>
  </si>
  <si>
    <t>2</t>
  </si>
  <si>
    <t>2.1</t>
  </si>
  <si>
    <t>2.2</t>
  </si>
  <si>
    <t>3</t>
  </si>
  <si>
    <t>3.3</t>
  </si>
  <si>
    <t>3.4</t>
  </si>
  <si>
    <t>3.5</t>
  </si>
  <si>
    <t>3.6</t>
  </si>
  <si>
    <t>4</t>
  </si>
  <si>
    <t>5</t>
  </si>
  <si>
    <t>5.1</t>
  </si>
  <si>
    <t>5.2</t>
  </si>
  <si>
    <t>5.3</t>
  </si>
  <si>
    <t>6</t>
  </si>
  <si>
    <t>6.1</t>
  </si>
  <si>
    <t>6.2</t>
  </si>
  <si>
    <t>6.9</t>
  </si>
  <si>
    <t>6.10</t>
  </si>
  <si>
    <t>7</t>
  </si>
  <si>
    <t>6.11</t>
  </si>
  <si>
    <t>Среднесписочная численность работников на   предприятиях малого и среднего предпринимательства (включая микропредприятия)</t>
  </si>
  <si>
    <t>6.12</t>
  </si>
  <si>
    <t>7.1</t>
  </si>
  <si>
    <t>7.2</t>
  </si>
  <si>
    <t>7.3</t>
  </si>
  <si>
    <t>Объем инвестиций в основной капитал за счет всех источков финансирования (без субъектов малого предпринимательства и объемов инвестиций, не наблюдаемых прямыми статистическими методами) -всего</t>
  </si>
  <si>
    <t>Численность трудовых ресурсов</t>
  </si>
  <si>
    <t>Численность занятых в экономике</t>
  </si>
  <si>
    <t>средний размер выплачиваемой пенсии</t>
  </si>
  <si>
    <t>Услуги населению</t>
  </si>
  <si>
    <t>1632,7 </t>
  </si>
  <si>
    <t>1632,7  </t>
  </si>
  <si>
    <t>100 </t>
  </si>
  <si>
    <t>1387,9 </t>
  </si>
  <si>
    <t>355,094 </t>
  </si>
  <si>
    <t>143 </t>
  </si>
  <si>
    <t>млн. руб.</t>
  </si>
  <si>
    <t>млн. рублей</t>
  </si>
  <si>
    <t>Бюджет Кировского муниципального района</t>
  </si>
  <si>
    <t>Доходы  бюджета Кировского муниципального района</t>
  </si>
  <si>
    <t>Расходы  бюджета Кировского муниципального района всего, в том числе по направлениям:</t>
  </si>
  <si>
    <t>Дефицит(-), профицит(+)  бюджета  бюджета Кировского муниципального района, млн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</si>
</sst>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0"/>
      <name val="Arial Cyr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2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/>
    </xf>
    <xf numFmtId="2" fontId="3" fillId="0" borderId="2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2" fontId="3" fillId="0" borderId="2" xfId="0" applyNumberFormat="1" applyFont="1" applyFill="1" applyBorder="1" applyAlignment="1">
      <alignment horizontal="right" vertical="center"/>
    </xf>
    <xf numFmtId="1" fontId="3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2" fontId="2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right" vertical="top"/>
    </xf>
    <xf numFmtId="0" fontId="5" fillId="0" borderId="5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/>
    </xf>
    <xf numFmtId="165" fontId="1" fillId="0" borderId="2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50"/>
  <sheetViews>
    <sheetView tabSelected="1" view="pageBreakPreview" topLeftCell="A45" zoomScale="130" zoomScaleNormal="200" zoomScaleSheetLayoutView="130" workbookViewId="0">
      <selection activeCell="J139" sqref="J139"/>
    </sheetView>
  </sheetViews>
  <sheetFormatPr defaultRowHeight="11.25" x14ac:dyDescent="0.2"/>
  <cols>
    <col min="1" max="1" width="5.28515625" style="4" customWidth="1"/>
    <col min="2" max="2" width="36" style="36" customWidth="1"/>
    <col min="3" max="3" width="20.28515625" style="5" customWidth="1"/>
    <col min="4" max="4" width="11" style="5" hidden="1" customWidth="1"/>
    <col min="5" max="6" width="8.42578125" style="5" customWidth="1"/>
    <col min="7" max="7" width="9.28515625" style="5" customWidth="1"/>
    <col min="8" max="8" width="10.7109375" style="5" hidden="1" customWidth="1"/>
    <col min="9" max="9" width="10.42578125" style="5" hidden="1" customWidth="1"/>
    <col min="10" max="10" width="10.85546875" style="5" customWidth="1"/>
    <col min="11" max="11" width="9.140625" style="5" customWidth="1"/>
    <col min="12" max="12" width="11.140625" style="5" customWidth="1"/>
    <col min="13" max="13" width="9.140625" style="5" customWidth="1"/>
    <col min="14" max="14" width="11.140625" style="5" customWidth="1"/>
    <col min="15" max="15" width="10.85546875" style="5" customWidth="1"/>
    <col min="16" max="16384" width="9.140625" style="5"/>
  </cols>
  <sheetData>
    <row r="2" spans="1:15" ht="6" customHeight="1" x14ac:dyDescent="0.2"/>
    <row r="3" spans="1:15" s="2" customFormat="1" ht="24.95" customHeight="1" x14ac:dyDescent="0.15">
      <c r="A3" s="75" t="s">
        <v>0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s="7" customFormat="1" ht="6" customHeight="1" x14ac:dyDescent="0.15">
      <c r="A4" s="6"/>
      <c r="B4" s="37"/>
      <c r="C4" s="1"/>
      <c r="D4" s="1"/>
      <c r="E4" s="29"/>
      <c r="F4" s="51"/>
      <c r="G4" s="1"/>
      <c r="H4" s="1"/>
      <c r="I4" s="1"/>
      <c r="J4" s="1"/>
      <c r="K4" s="1"/>
      <c r="L4" s="29"/>
      <c r="M4" s="29"/>
      <c r="N4" s="1"/>
      <c r="O4" s="1"/>
    </row>
    <row r="5" spans="1:15" s="7" customFormat="1" ht="12.75" customHeight="1" x14ac:dyDescent="0.15">
      <c r="A5" s="77" t="s">
        <v>223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</row>
    <row r="6" spans="1:15" ht="6" customHeight="1" x14ac:dyDescent="0.2"/>
    <row r="7" spans="1:15" ht="21" customHeight="1" x14ac:dyDescent="0.2">
      <c r="A7" s="8"/>
      <c r="B7" s="38"/>
      <c r="C7" s="9"/>
      <c r="D7" s="3" t="s">
        <v>1</v>
      </c>
      <c r="E7" s="30" t="s">
        <v>1</v>
      </c>
      <c r="F7" s="53" t="s">
        <v>1</v>
      </c>
      <c r="G7" s="10" t="s">
        <v>2</v>
      </c>
      <c r="H7" s="78" t="s">
        <v>3</v>
      </c>
      <c r="I7" s="78"/>
      <c r="J7" s="78"/>
      <c r="K7" s="78"/>
      <c r="L7" s="78"/>
      <c r="M7" s="78"/>
      <c r="N7" s="78"/>
      <c r="O7" s="78"/>
    </row>
    <row r="8" spans="1:15" x14ac:dyDescent="0.2">
      <c r="A8" s="11"/>
      <c r="B8" s="39" t="s">
        <v>4</v>
      </c>
      <c r="C8" s="12" t="s">
        <v>5</v>
      </c>
      <c r="D8" s="79">
        <v>2018</v>
      </c>
      <c r="E8" s="82">
        <v>2020</v>
      </c>
      <c r="F8" s="79">
        <v>2021</v>
      </c>
      <c r="G8" s="79">
        <v>2022</v>
      </c>
      <c r="H8" s="78">
        <v>2021</v>
      </c>
      <c r="I8" s="78"/>
      <c r="J8" s="78">
        <v>2023</v>
      </c>
      <c r="K8" s="78"/>
      <c r="L8" s="85">
        <v>2024</v>
      </c>
      <c r="M8" s="86"/>
      <c r="N8" s="78">
        <v>2025</v>
      </c>
      <c r="O8" s="78"/>
    </row>
    <row r="9" spans="1:15" ht="12" customHeight="1" x14ac:dyDescent="0.2">
      <c r="A9" s="11"/>
      <c r="B9" s="39"/>
      <c r="C9" s="12"/>
      <c r="D9" s="80"/>
      <c r="E9" s="83"/>
      <c r="F9" s="80"/>
      <c r="G9" s="80"/>
      <c r="H9" s="3" t="s">
        <v>6</v>
      </c>
      <c r="I9" s="3" t="s">
        <v>7</v>
      </c>
      <c r="J9" s="3" t="s">
        <v>6</v>
      </c>
      <c r="K9" s="3" t="s">
        <v>7</v>
      </c>
      <c r="L9" s="30" t="s">
        <v>6</v>
      </c>
      <c r="M9" s="30" t="s">
        <v>7</v>
      </c>
      <c r="N9" s="3" t="s">
        <v>6</v>
      </c>
      <c r="O9" s="3" t="s">
        <v>7</v>
      </c>
    </row>
    <row r="10" spans="1:15" ht="12" customHeight="1" x14ac:dyDescent="0.2">
      <c r="A10" s="13"/>
      <c r="B10" s="40"/>
      <c r="C10" s="14"/>
      <c r="D10" s="81"/>
      <c r="E10" s="84"/>
      <c r="F10" s="81"/>
      <c r="G10" s="81"/>
      <c r="H10" s="3" t="s">
        <v>8</v>
      </c>
      <c r="I10" s="3" t="s">
        <v>9</v>
      </c>
      <c r="J10" s="3" t="s">
        <v>8</v>
      </c>
      <c r="K10" s="3" t="s">
        <v>9</v>
      </c>
      <c r="L10" s="30" t="s">
        <v>8</v>
      </c>
      <c r="M10" s="30" t="s">
        <v>9</v>
      </c>
      <c r="N10" s="3" t="s">
        <v>8</v>
      </c>
      <c r="O10" s="3" t="s">
        <v>9</v>
      </c>
    </row>
    <row r="11" spans="1:15" ht="12.75" x14ac:dyDescent="0.2">
      <c r="A11" s="15" t="s">
        <v>239</v>
      </c>
      <c r="B11" s="41" t="s">
        <v>10</v>
      </c>
      <c r="C11" s="3"/>
      <c r="D11" s="3"/>
      <c r="E11" s="30"/>
      <c r="F11" s="52"/>
      <c r="G11" s="3"/>
      <c r="H11" s="3"/>
      <c r="I11" s="3"/>
      <c r="J11" s="3"/>
      <c r="K11" s="3"/>
      <c r="L11" s="30"/>
      <c r="M11" s="30"/>
      <c r="N11" s="3"/>
      <c r="O11" s="3"/>
    </row>
    <row r="12" spans="1:15" ht="12.75" x14ac:dyDescent="0.2">
      <c r="A12" s="15" t="s">
        <v>11</v>
      </c>
      <c r="B12" s="59" t="s">
        <v>225</v>
      </c>
      <c r="C12" s="55" t="s">
        <v>12</v>
      </c>
      <c r="D12" s="32">
        <v>18.513000000000002</v>
      </c>
      <c r="E12" s="32">
        <v>18.021000000000001</v>
      </c>
      <c r="F12" s="32">
        <v>17.742000000000001</v>
      </c>
      <c r="G12" s="32">
        <v>17.178999999999998</v>
      </c>
      <c r="H12" s="32">
        <v>17.96</v>
      </c>
      <c r="I12" s="33">
        <v>18.05</v>
      </c>
      <c r="J12" s="60">
        <v>16.936</v>
      </c>
      <c r="K12" s="60">
        <v>16.986000000000001</v>
      </c>
      <c r="L12" s="60">
        <v>16.885999999999999</v>
      </c>
      <c r="M12" s="60">
        <v>16.936</v>
      </c>
      <c r="N12" s="60">
        <v>16.835999999999999</v>
      </c>
      <c r="O12" s="60">
        <v>16.885999999999999</v>
      </c>
    </row>
    <row r="13" spans="1:15" ht="25.5" x14ac:dyDescent="0.2">
      <c r="A13" s="15" t="s">
        <v>13</v>
      </c>
      <c r="B13" s="35" t="s">
        <v>224</v>
      </c>
      <c r="C13" s="55" t="s">
        <v>12</v>
      </c>
      <c r="D13" s="32" t="s">
        <v>222</v>
      </c>
      <c r="E13" s="32">
        <v>17.789000000000001</v>
      </c>
      <c r="F13" s="32">
        <v>17.173999999999999</v>
      </c>
      <c r="G13" s="32">
        <v>17.082000000000001</v>
      </c>
      <c r="H13" s="32" t="s">
        <v>222</v>
      </c>
      <c r="I13" s="33" t="s">
        <v>222</v>
      </c>
      <c r="J13" s="60">
        <v>17.032</v>
      </c>
      <c r="K13" s="60">
        <v>17.082000000000001</v>
      </c>
      <c r="L13" s="60">
        <v>16.981999999999999</v>
      </c>
      <c r="M13" s="60">
        <v>17.032</v>
      </c>
      <c r="N13" s="60">
        <v>16.931999999999999</v>
      </c>
      <c r="O13" s="60">
        <v>16.981999999999999</v>
      </c>
    </row>
    <row r="14" spans="1:15" ht="16.5" customHeight="1" x14ac:dyDescent="0.2">
      <c r="A14" s="15" t="s">
        <v>14</v>
      </c>
      <c r="B14" s="35"/>
      <c r="C14" s="10" t="s">
        <v>226</v>
      </c>
      <c r="D14" s="32" t="s">
        <v>222</v>
      </c>
      <c r="E14" s="61">
        <v>98.7</v>
      </c>
      <c r="F14" s="61">
        <v>96.7</v>
      </c>
      <c r="G14" s="61">
        <v>99.4</v>
      </c>
      <c r="H14" s="61"/>
      <c r="I14" s="61"/>
      <c r="J14" s="61">
        <v>99.7</v>
      </c>
      <c r="K14" s="61">
        <v>100</v>
      </c>
      <c r="L14" s="61">
        <v>99.4</v>
      </c>
      <c r="M14" s="61">
        <v>99.1</v>
      </c>
      <c r="N14" s="61">
        <v>99.4</v>
      </c>
      <c r="O14" s="61">
        <v>99.7</v>
      </c>
    </row>
    <row r="15" spans="1:15" ht="25.5" x14ac:dyDescent="0.2">
      <c r="A15" s="15" t="s">
        <v>15</v>
      </c>
      <c r="B15" s="35" t="s">
        <v>227</v>
      </c>
      <c r="C15" s="55" t="s">
        <v>12</v>
      </c>
      <c r="D15" s="33" t="s">
        <v>222</v>
      </c>
      <c r="E15" s="60">
        <v>12.125</v>
      </c>
      <c r="F15" s="60">
        <v>12.089</v>
      </c>
      <c r="G15" s="60">
        <v>11.864000000000001</v>
      </c>
      <c r="H15" s="60" t="s">
        <v>222</v>
      </c>
      <c r="I15" s="60" t="s">
        <v>222</v>
      </c>
      <c r="J15" s="60">
        <v>11.682</v>
      </c>
      <c r="K15" s="60">
        <v>11.731999999999999</v>
      </c>
      <c r="L15" s="60">
        <v>11.632</v>
      </c>
      <c r="M15" s="60">
        <v>11.682</v>
      </c>
      <c r="N15" s="60">
        <v>11.582000000000001</v>
      </c>
      <c r="O15" s="60">
        <v>11.632</v>
      </c>
    </row>
    <row r="16" spans="1:15" ht="15.75" customHeight="1" x14ac:dyDescent="0.2">
      <c r="A16" s="15" t="s">
        <v>16</v>
      </c>
      <c r="B16" s="35"/>
      <c r="C16" s="10" t="s">
        <v>226</v>
      </c>
      <c r="D16" s="32" t="s">
        <v>222</v>
      </c>
      <c r="E16" s="32">
        <v>99.5</v>
      </c>
      <c r="F16" s="32">
        <v>99.7</v>
      </c>
      <c r="G16" s="32">
        <v>98.1</v>
      </c>
      <c r="H16" s="32" t="s">
        <v>222</v>
      </c>
      <c r="I16" s="32" t="s">
        <v>222</v>
      </c>
      <c r="J16" s="32">
        <v>98.5</v>
      </c>
      <c r="K16" s="32">
        <v>98.9</v>
      </c>
      <c r="L16" s="32">
        <v>99.1</v>
      </c>
      <c r="M16" s="32">
        <v>99.5</v>
      </c>
      <c r="N16" s="32">
        <v>98.3</v>
      </c>
      <c r="O16" s="32">
        <v>98.4</v>
      </c>
    </row>
    <row r="17" spans="1:15" ht="33" customHeight="1" x14ac:dyDescent="0.2">
      <c r="A17" s="15" t="s">
        <v>17</v>
      </c>
      <c r="B17" s="35" t="s">
        <v>228</v>
      </c>
      <c r="C17" s="55" t="s">
        <v>12</v>
      </c>
      <c r="D17" s="33">
        <v>10.79</v>
      </c>
      <c r="E17" s="60">
        <v>5.8959999999999999</v>
      </c>
      <c r="F17" s="60">
        <v>5.6529999999999996</v>
      </c>
      <c r="G17" s="60">
        <v>5.3150000000000004</v>
      </c>
      <c r="H17" s="60">
        <v>7.68</v>
      </c>
      <c r="I17" s="60">
        <v>7.75</v>
      </c>
      <c r="J17" s="60">
        <v>5.2039999999999997</v>
      </c>
      <c r="K17" s="60">
        <v>5.2539999999999996</v>
      </c>
      <c r="L17" s="60">
        <v>5.1539999999999999</v>
      </c>
      <c r="M17" s="60">
        <v>5.2039999999999997</v>
      </c>
      <c r="N17" s="60">
        <v>5.1040000000000001</v>
      </c>
      <c r="O17" s="60">
        <v>5.1539999999999999</v>
      </c>
    </row>
    <row r="18" spans="1:15" ht="16.5" customHeight="1" x14ac:dyDescent="0.2">
      <c r="A18" s="15" t="s">
        <v>18</v>
      </c>
      <c r="B18" s="35"/>
      <c r="C18" s="10" t="s">
        <v>226</v>
      </c>
      <c r="D18" s="32" t="s">
        <v>222</v>
      </c>
      <c r="E18" s="32">
        <v>95.6</v>
      </c>
      <c r="F18" s="32">
        <v>95.8</v>
      </c>
      <c r="G18" s="32">
        <v>94</v>
      </c>
      <c r="H18" s="32" t="s">
        <v>222</v>
      </c>
      <c r="I18" s="32" t="s">
        <v>222</v>
      </c>
      <c r="J18" s="32">
        <v>97.9</v>
      </c>
      <c r="K18" s="32">
        <v>98.8</v>
      </c>
      <c r="L18" s="32">
        <v>98</v>
      </c>
      <c r="M18" s="32">
        <v>99</v>
      </c>
      <c r="N18" s="32">
        <v>98</v>
      </c>
      <c r="O18" s="32">
        <v>99</v>
      </c>
    </row>
    <row r="19" spans="1:15" ht="12.75" x14ac:dyDescent="0.2">
      <c r="A19" s="15" t="s">
        <v>240</v>
      </c>
      <c r="B19" s="41" t="s">
        <v>20</v>
      </c>
      <c r="C19" s="5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ht="39.75" customHeight="1" x14ac:dyDescent="0.2">
      <c r="A20" s="15" t="s">
        <v>241</v>
      </c>
      <c r="B20" s="35" t="s">
        <v>22</v>
      </c>
      <c r="C20" s="55" t="s">
        <v>19</v>
      </c>
      <c r="D20" s="32">
        <v>228.9</v>
      </c>
      <c r="E20" s="32">
        <v>192.6</v>
      </c>
      <c r="F20" s="32">
        <v>195.7</v>
      </c>
      <c r="G20" s="32">
        <v>200</v>
      </c>
      <c r="H20" s="32">
        <v>241.78</v>
      </c>
      <c r="I20" s="32">
        <v>251.5</v>
      </c>
      <c r="J20" s="32">
        <v>198.1</v>
      </c>
      <c r="K20" s="32">
        <v>200</v>
      </c>
      <c r="L20" s="32">
        <v>196.2</v>
      </c>
      <c r="M20" s="32">
        <v>198.1</v>
      </c>
      <c r="N20" s="32">
        <v>194.2</v>
      </c>
      <c r="O20" s="32">
        <v>196.2</v>
      </c>
    </row>
    <row r="21" spans="1:15" ht="27" customHeight="1" x14ac:dyDescent="0.2">
      <c r="A21" s="15" t="s">
        <v>242</v>
      </c>
      <c r="B21" s="42" t="s">
        <v>24</v>
      </c>
      <c r="C21" s="10" t="s">
        <v>25</v>
      </c>
      <c r="D21" s="32">
        <v>107</v>
      </c>
      <c r="E21" s="32"/>
      <c r="F21" s="32">
        <v>101.6</v>
      </c>
      <c r="G21" s="32">
        <v>120.7</v>
      </c>
      <c r="H21" s="32">
        <v>107</v>
      </c>
      <c r="I21" s="32">
        <v>107</v>
      </c>
      <c r="J21" s="32">
        <v>99.1</v>
      </c>
      <c r="K21" s="32">
        <v>100</v>
      </c>
      <c r="L21" s="32">
        <v>99</v>
      </c>
      <c r="M21" s="32">
        <v>99</v>
      </c>
      <c r="N21" s="32">
        <v>99</v>
      </c>
      <c r="O21" s="32">
        <v>99</v>
      </c>
    </row>
    <row r="22" spans="1:15" ht="12.75" x14ac:dyDescent="0.2">
      <c r="A22" s="15" t="s">
        <v>243</v>
      </c>
      <c r="B22" s="41" t="s">
        <v>26</v>
      </c>
      <c r="C22" s="10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ht="12.75" x14ac:dyDescent="0.2">
      <c r="A23" s="15" t="s">
        <v>21</v>
      </c>
      <c r="B23" s="42" t="s">
        <v>28</v>
      </c>
      <c r="C23" s="55" t="s">
        <v>19</v>
      </c>
      <c r="D23" s="33">
        <v>1.35</v>
      </c>
      <c r="E23" s="61">
        <v>1170.3</v>
      </c>
      <c r="F23" s="61" t="s">
        <v>270</v>
      </c>
      <c r="G23" s="61" t="s">
        <v>271</v>
      </c>
      <c r="H23" s="33"/>
      <c r="I23" s="33"/>
      <c r="J23" s="33" t="s">
        <v>271</v>
      </c>
      <c r="K23" s="61" t="s">
        <v>271</v>
      </c>
      <c r="L23" s="61" t="s">
        <v>271</v>
      </c>
      <c r="M23" s="61" t="s">
        <v>271</v>
      </c>
      <c r="N23" s="61" t="s">
        <v>271</v>
      </c>
      <c r="O23" s="61" t="s">
        <v>271</v>
      </c>
    </row>
    <row r="24" spans="1:15" ht="22.5" x14ac:dyDescent="0.2">
      <c r="A24" s="15" t="s">
        <v>23</v>
      </c>
      <c r="B24" s="42" t="s">
        <v>29</v>
      </c>
      <c r="C24" s="10" t="s">
        <v>25</v>
      </c>
      <c r="D24" s="61">
        <v>104</v>
      </c>
      <c r="E24" s="61">
        <v>73</v>
      </c>
      <c r="F24" s="61">
        <v>110.3</v>
      </c>
      <c r="G24" s="61" t="s">
        <v>272</v>
      </c>
      <c r="H24" s="61"/>
      <c r="I24" s="61"/>
      <c r="J24" s="61" t="s">
        <v>272</v>
      </c>
      <c r="K24" s="61" t="s">
        <v>272</v>
      </c>
      <c r="L24" s="61" t="s">
        <v>272</v>
      </c>
      <c r="M24" s="61" t="s">
        <v>272</v>
      </c>
      <c r="N24" s="61" t="s">
        <v>272</v>
      </c>
      <c r="O24" s="61" t="s">
        <v>272</v>
      </c>
    </row>
    <row r="25" spans="1:15" ht="12.75" x14ac:dyDescent="0.2">
      <c r="A25" s="15" t="s">
        <v>244</v>
      </c>
      <c r="B25" s="42" t="s">
        <v>30</v>
      </c>
      <c r="C25" s="55" t="s">
        <v>19</v>
      </c>
      <c r="D25" s="32" t="s">
        <v>222</v>
      </c>
      <c r="E25" s="32">
        <v>815.23599999999999</v>
      </c>
      <c r="F25" s="32">
        <v>1387.9</v>
      </c>
      <c r="G25" s="32" t="s">
        <v>273</v>
      </c>
      <c r="H25" s="32"/>
      <c r="I25" s="32"/>
      <c r="J25" s="61" t="s">
        <v>273</v>
      </c>
      <c r="K25" s="32" t="s">
        <v>273</v>
      </c>
      <c r="L25" s="32" t="s">
        <v>273</v>
      </c>
      <c r="M25" s="32" t="s">
        <v>273</v>
      </c>
      <c r="N25" s="32" t="s">
        <v>273</v>
      </c>
      <c r="O25" s="32" t="s">
        <v>273</v>
      </c>
    </row>
    <row r="26" spans="1:15" ht="22.5" x14ac:dyDescent="0.2">
      <c r="A26" s="15" t="s">
        <v>245</v>
      </c>
      <c r="B26" s="42" t="s">
        <v>31</v>
      </c>
      <c r="C26" s="10" t="s">
        <v>25</v>
      </c>
      <c r="D26" s="61" t="s">
        <v>222</v>
      </c>
      <c r="E26" s="61">
        <v>61.3</v>
      </c>
      <c r="F26" s="61">
        <v>128.69999999999999</v>
      </c>
      <c r="G26" s="61" t="s">
        <v>272</v>
      </c>
      <c r="H26" s="61"/>
      <c r="I26" s="61"/>
      <c r="J26" s="61" t="s">
        <v>272</v>
      </c>
      <c r="K26" s="61" t="s">
        <v>272</v>
      </c>
      <c r="L26" s="61" t="s">
        <v>272</v>
      </c>
      <c r="M26" s="61" t="s">
        <v>272</v>
      </c>
      <c r="N26" s="61" t="s">
        <v>272</v>
      </c>
      <c r="O26" s="61" t="s">
        <v>272</v>
      </c>
    </row>
    <row r="27" spans="1:15" ht="12.75" x14ac:dyDescent="0.2">
      <c r="A27" s="15" t="s">
        <v>246</v>
      </c>
      <c r="B27" s="42" t="s">
        <v>32</v>
      </c>
      <c r="C27" s="55" t="s">
        <v>19</v>
      </c>
      <c r="D27" s="32" t="s">
        <v>222</v>
      </c>
      <c r="E27" s="32">
        <v>355.09399999999999</v>
      </c>
      <c r="F27" s="32">
        <v>244.77500000000001</v>
      </c>
      <c r="G27" s="32" t="s">
        <v>274</v>
      </c>
      <c r="H27" s="32"/>
      <c r="I27" s="32"/>
      <c r="J27" s="32" t="s">
        <v>274</v>
      </c>
      <c r="K27" s="32" t="s">
        <v>274</v>
      </c>
      <c r="L27" s="32" t="s">
        <v>274</v>
      </c>
      <c r="M27" s="32" t="s">
        <v>274</v>
      </c>
      <c r="N27" s="32" t="s">
        <v>274</v>
      </c>
      <c r="O27" s="32" t="s">
        <v>274</v>
      </c>
    </row>
    <row r="28" spans="1:15" ht="22.5" x14ac:dyDescent="0.2">
      <c r="A28" s="15" t="s">
        <v>247</v>
      </c>
      <c r="B28" s="42" t="s">
        <v>33</v>
      </c>
      <c r="C28" s="10" t="s">
        <v>25</v>
      </c>
      <c r="D28" s="61" t="s">
        <v>222</v>
      </c>
      <c r="E28" s="61">
        <v>111</v>
      </c>
      <c r="F28" s="61">
        <v>67.3</v>
      </c>
      <c r="G28" s="61" t="s">
        <v>275</v>
      </c>
      <c r="H28" s="61"/>
      <c r="I28" s="61"/>
      <c r="J28" s="61" t="s">
        <v>272</v>
      </c>
      <c r="K28" s="61" t="s">
        <v>272</v>
      </c>
      <c r="L28" s="61" t="s">
        <v>272</v>
      </c>
      <c r="M28" s="61" t="s">
        <v>272</v>
      </c>
      <c r="N28" s="61" t="s">
        <v>272</v>
      </c>
      <c r="O28" s="61" t="s">
        <v>272</v>
      </c>
    </row>
    <row r="29" spans="1:15" ht="12.75" x14ac:dyDescent="0.2">
      <c r="A29" s="15" t="s">
        <v>248</v>
      </c>
      <c r="B29" s="41" t="s">
        <v>34</v>
      </c>
      <c r="C29" s="55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21.75" customHeight="1" x14ac:dyDescent="0.2">
      <c r="A30" s="15" t="s">
        <v>27</v>
      </c>
      <c r="B30" s="42" t="s">
        <v>36</v>
      </c>
      <c r="C30" s="55" t="s">
        <v>37</v>
      </c>
      <c r="D30" s="33">
        <v>1.61</v>
      </c>
      <c r="E30" s="33">
        <v>2.9510000000000001</v>
      </c>
      <c r="F30" s="33">
        <v>2.8</v>
      </c>
      <c r="G30" s="33">
        <v>2.91</v>
      </c>
      <c r="H30" s="33">
        <v>1.5</v>
      </c>
      <c r="I30" s="33">
        <v>1.6</v>
      </c>
      <c r="J30" s="33">
        <v>2.95</v>
      </c>
      <c r="K30" s="33">
        <v>3.06</v>
      </c>
      <c r="L30" s="33">
        <v>3.04</v>
      </c>
      <c r="M30" s="33">
        <v>3.21</v>
      </c>
      <c r="N30" s="33">
        <v>3.13</v>
      </c>
      <c r="O30" s="33">
        <v>3.37</v>
      </c>
    </row>
    <row r="31" spans="1:15" ht="12.75" x14ac:dyDescent="0.2">
      <c r="A31" s="15" t="s">
        <v>249</v>
      </c>
      <c r="B31" s="41" t="s">
        <v>269</v>
      </c>
      <c r="C31" s="55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ht="12.75" x14ac:dyDescent="0.2">
      <c r="A32" s="15" t="s">
        <v>250</v>
      </c>
      <c r="B32" s="42" t="s">
        <v>43</v>
      </c>
      <c r="C32" s="10" t="s">
        <v>39</v>
      </c>
      <c r="D32" s="62">
        <v>488.1</v>
      </c>
      <c r="E32" s="62">
        <v>339</v>
      </c>
      <c r="F32" s="62">
        <v>446.1</v>
      </c>
      <c r="G32" s="62">
        <v>492.9</v>
      </c>
      <c r="H32" s="62">
        <v>481.03199999999998</v>
      </c>
      <c r="I32" s="62">
        <v>490.6</v>
      </c>
      <c r="J32" s="62">
        <v>500.3</v>
      </c>
      <c r="K32" s="62">
        <v>507.7</v>
      </c>
      <c r="L32" s="62">
        <v>507.8</v>
      </c>
      <c r="M32" s="62">
        <v>522.9</v>
      </c>
      <c r="N32" s="62">
        <v>515.4</v>
      </c>
      <c r="O32" s="62">
        <v>538.6</v>
      </c>
    </row>
    <row r="33" spans="1:15" ht="22.5" x14ac:dyDescent="0.2">
      <c r="A33" s="15" t="s">
        <v>251</v>
      </c>
      <c r="B33" s="35" t="s">
        <v>230</v>
      </c>
      <c r="C33" s="10" t="s">
        <v>25</v>
      </c>
      <c r="D33" s="62">
        <v>108</v>
      </c>
      <c r="E33" s="62">
        <v>66.400000000000006</v>
      </c>
      <c r="F33" s="62">
        <v>131.6</v>
      </c>
      <c r="G33" s="62">
        <v>110.4</v>
      </c>
      <c r="H33" s="62">
        <v>100</v>
      </c>
      <c r="I33" s="62">
        <v>101</v>
      </c>
      <c r="J33" s="62">
        <v>101.5</v>
      </c>
      <c r="K33" s="62">
        <v>103</v>
      </c>
      <c r="L33" s="62">
        <v>101.4</v>
      </c>
      <c r="M33" s="62">
        <v>102.9</v>
      </c>
      <c r="N33" s="62">
        <v>101.5</v>
      </c>
      <c r="O33" s="62">
        <v>103</v>
      </c>
    </row>
    <row r="34" spans="1:15" ht="12.75" x14ac:dyDescent="0.2">
      <c r="A34" s="15" t="s">
        <v>252</v>
      </c>
      <c r="B34" s="35" t="s">
        <v>229</v>
      </c>
      <c r="C34" s="10" t="s">
        <v>35</v>
      </c>
      <c r="D34" s="62">
        <v>104</v>
      </c>
      <c r="E34" s="62">
        <v>101.3</v>
      </c>
      <c r="F34" s="62">
        <v>103.5</v>
      </c>
      <c r="G34" s="62">
        <v>104.1</v>
      </c>
      <c r="H34" s="62">
        <v>104.2</v>
      </c>
      <c r="I34" s="62">
        <v>104.8</v>
      </c>
      <c r="J34" s="62">
        <v>104.2</v>
      </c>
      <c r="K34" s="62">
        <v>104.1</v>
      </c>
      <c r="L34" s="62">
        <v>104.1</v>
      </c>
      <c r="M34" s="62">
        <v>103.9</v>
      </c>
      <c r="N34" s="62">
        <v>101.5</v>
      </c>
      <c r="O34" s="62">
        <v>103.5</v>
      </c>
    </row>
    <row r="35" spans="1:15" ht="25.5" x14ac:dyDescent="0.2">
      <c r="A35" s="15" t="s">
        <v>253</v>
      </c>
      <c r="B35" s="63" t="s">
        <v>46</v>
      </c>
      <c r="C35" s="55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ht="38.25" x14ac:dyDescent="0.2">
      <c r="A36" s="15" t="s">
        <v>254</v>
      </c>
      <c r="B36" s="35" t="s">
        <v>47</v>
      </c>
      <c r="C36" s="55" t="s">
        <v>48</v>
      </c>
      <c r="D36" s="32">
        <v>95</v>
      </c>
      <c r="E36" s="32">
        <v>166</v>
      </c>
      <c r="F36" s="32">
        <v>160</v>
      </c>
      <c r="G36" s="32">
        <v>155</v>
      </c>
      <c r="H36" s="32">
        <v>92</v>
      </c>
      <c r="I36" s="32">
        <v>95</v>
      </c>
      <c r="J36" s="32">
        <v>155</v>
      </c>
      <c r="K36" s="32">
        <v>160</v>
      </c>
      <c r="L36" s="32">
        <v>160</v>
      </c>
      <c r="M36" s="32">
        <v>163</v>
      </c>
      <c r="N36" s="32">
        <v>163</v>
      </c>
      <c r="O36" s="32">
        <v>168</v>
      </c>
    </row>
    <row r="37" spans="1:15" ht="25.5" x14ac:dyDescent="0.2">
      <c r="A37" s="15" t="s">
        <v>255</v>
      </c>
      <c r="B37" s="35" t="s">
        <v>236</v>
      </c>
      <c r="C37" s="55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ht="25.5" x14ac:dyDescent="0.2">
      <c r="A38" s="15" t="s">
        <v>38</v>
      </c>
      <c r="B38" s="35" t="s">
        <v>231</v>
      </c>
      <c r="C38" s="55" t="s">
        <v>48</v>
      </c>
      <c r="D38" s="32"/>
      <c r="E38" s="32">
        <v>20</v>
      </c>
      <c r="F38" s="32">
        <v>20</v>
      </c>
      <c r="G38" s="32">
        <v>19</v>
      </c>
      <c r="H38" s="32"/>
      <c r="I38" s="32"/>
      <c r="J38" s="32">
        <v>20</v>
      </c>
      <c r="K38" s="32">
        <v>20</v>
      </c>
      <c r="L38" s="32">
        <v>20</v>
      </c>
      <c r="M38" s="32">
        <v>20</v>
      </c>
      <c r="N38" s="32">
        <v>20</v>
      </c>
      <c r="O38" s="32">
        <v>20</v>
      </c>
    </row>
    <row r="39" spans="1:15" ht="12.75" x14ac:dyDescent="0.2">
      <c r="A39" s="15" t="s">
        <v>40</v>
      </c>
      <c r="B39" s="35" t="s">
        <v>235</v>
      </c>
      <c r="C39" s="55" t="s">
        <v>48</v>
      </c>
      <c r="D39" s="32"/>
      <c r="E39" s="32">
        <v>2</v>
      </c>
      <c r="F39" s="32">
        <v>2</v>
      </c>
      <c r="G39" s="32">
        <v>1</v>
      </c>
      <c r="H39" s="32"/>
      <c r="I39" s="32"/>
      <c r="J39" s="32">
        <v>2</v>
      </c>
      <c r="K39" s="32">
        <v>2</v>
      </c>
      <c r="L39" s="32">
        <v>2</v>
      </c>
      <c r="M39" s="32">
        <v>2</v>
      </c>
      <c r="N39" s="32">
        <v>2</v>
      </c>
      <c r="O39" s="32">
        <v>2</v>
      </c>
    </row>
    <row r="40" spans="1:15" ht="12.75" x14ac:dyDescent="0.2">
      <c r="A40" s="15" t="s">
        <v>41</v>
      </c>
      <c r="B40" s="35" t="s">
        <v>234</v>
      </c>
      <c r="C40" s="55"/>
      <c r="D40" s="32"/>
      <c r="E40" s="32">
        <v>7</v>
      </c>
      <c r="F40" s="32">
        <v>7</v>
      </c>
      <c r="G40" s="32">
        <v>7</v>
      </c>
      <c r="H40" s="32"/>
      <c r="I40" s="32"/>
      <c r="J40" s="32">
        <v>7</v>
      </c>
      <c r="K40" s="32">
        <v>8</v>
      </c>
      <c r="L40" s="32">
        <v>8</v>
      </c>
      <c r="M40" s="32">
        <v>9</v>
      </c>
      <c r="N40" s="32">
        <v>8</v>
      </c>
      <c r="O40" s="32">
        <v>10</v>
      </c>
    </row>
    <row r="41" spans="1:15" ht="27" customHeight="1" x14ac:dyDescent="0.2">
      <c r="A41" s="15" t="s">
        <v>42</v>
      </c>
      <c r="B41" s="35" t="s">
        <v>233</v>
      </c>
      <c r="C41" s="55" t="s">
        <v>48</v>
      </c>
      <c r="D41" s="32"/>
      <c r="E41" s="32">
        <v>1</v>
      </c>
      <c r="F41" s="32">
        <v>1</v>
      </c>
      <c r="G41" s="32">
        <v>1</v>
      </c>
      <c r="H41" s="32"/>
      <c r="I41" s="32"/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</row>
    <row r="42" spans="1:15" ht="38.25" x14ac:dyDescent="0.2">
      <c r="A42" s="15" t="s">
        <v>44</v>
      </c>
      <c r="B42" s="35" t="s">
        <v>232</v>
      </c>
      <c r="C42" s="55" t="s">
        <v>48</v>
      </c>
      <c r="D42" s="32"/>
      <c r="E42" s="32">
        <v>6</v>
      </c>
      <c r="F42" s="32">
        <v>7</v>
      </c>
      <c r="G42" s="32">
        <v>8</v>
      </c>
      <c r="H42" s="32"/>
      <c r="I42" s="32"/>
      <c r="J42" s="32">
        <v>8</v>
      </c>
      <c r="K42" s="32">
        <v>8</v>
      </c>
      <c r="L42" s="32">
        <v>8</v>
      </c>
      <c r="M42" s="32">
        <v>8</v>
      </c>
      <c r="N42" s="32">
        <v>8</v>
      </c>
      <c r="O42" s="32">
        <v>8</v>
      </c>
    </row>
    <row r="43" spans="1:15" ht="12.75" x14ac:dyDescent="0.2">
      <c r="A43" s="15" t="s">
        <v>45</v>
      </c>
      <c r="B43" s="35" t="s">
        <v>34</v>
      </c>
      <c r="C43" s="55" t="s">
        <v>48</v>
      </c>
      <c r="D43" s="32"/>
      <c r="E43" s="32">
        <v>2</v>
      </c>
      <c r="F43" s="32">
        <v>2</v>
      </c>
      <c r="G43" s="32">
        <v>1</v>
      </c>
      <c r="H43" s="32"/>
      <c r="I43" s="32"/>
      <c r="J43" s="32">
        <v>2</v>
      </c>
      <c r="K43" s="32">
        <v>2</v>
      </c>
      <c r="L43" s="32">
        <v>2</v>
      </c>
      <c r="M43" s="32">
        <v>2</v>
      </c>
      <c r="N43" s="32">
        <v>2</v>
      </c>
      <c r="O43" s="32">
        <v>2</v>
      </c>
    </row>
    <row r="44" spans="1:15" ht="25.5" x14ac:dyDescent="0.2">
      <c r="A44" s="15" t="s">
        <v>256</v>
      </c>
      <c r="B44" s="35" t="s">
        <v>237</v>
      </c>
      <c r="C44" s="55" t="s">
        <v>48</v>
      </c>
      <c r="D44" s="32"/>
      <c r="E44" s="32">
        <v>25</v>
      </c>
      <c r="F44" s="32">
        <v>23</v>
      </c>
      <c r="G44" s="32">
        <v>19</v>
      </c>
      <c r="H44" s="32"/>
      <c r="I44" s="32"/>
      <c r="J44" s="32">
        <v>20</v>
      </c>
      <c r="K44" s="32">
        <v>21</v>
      </c>
      <c r="L44" s="32">
        <v>21</v>
      </c>
      <c r="M44" s="32">
        <v>23</v>
      </c>
      <c r="N44" s="32">
        <v>23</v>
      </c>
      <c r="O44" s="32">
        <v>25</v>
      </c>
    </row>
    <row r="45" spans="1:15" ht="12.75" x14ac:dyDescent="0.2">
      <c r="A45" s="15" t="s">
        <v>257</v>
      </c>
      <c r="B45" s="35" t="s">
        <v>238</v>
      </c>
      <c r="C45" s="55" t="s">
        <v>48</v>
      </c>
      <c r="D45" s="32"/>
      <c r="E45" s="32">
        <v>103</v>
      </c>
      <c r="F45" s="32">
        <v>98</v>
      </c>
      <c r="G45" s="32">
        <v>99</v>
      </c>
      <c r="H45" s="32"/>
      <c r="I45" s="32"/>
      <c r="J45" s="32">
        <v>99</v>
      </c>
      <c r="K45" s="32">
        <v>103</v>
      </c>
      <c r="L45" s="32">
        <v>103</v>
      </c>
      <c r="M45" s="32">
        <v>108</v>
      </c>
      <c r="N45" s="32">
        <v>108</v>
      </c>
      <c r="O45" s="32">
        <v>111</v>
      </c>
    </row>
    <row r="46" spans="1:15" ht="51.75" customHeight="1" x14ac:dyDescent="0.2">
      <c r="A46" s="15" t="s">
        <v>259</v>
      </c>
      <c r="B46" s="35" t="s">
        <v>260</v>
      </c>
      <c r="C46" s="55" t="s">
        <v>12</v>
      </c>
      <c r="D46" s="32">
        <v>1.9</v>
      </c>
      <c r="E46" s="32">
        <v>2.9</v>
      </c>
      <c r="F46" s="32">
        <v>3</v>
      </c>
      <c r="G46" s="61">
        <v>2.9</v>
      </c>
      <c r="H46" s="32">
        <v>3.1</v>
      </c>
      <c r="I46" s="32">
        <v>3.2</v>
      </c>
      <c r="J46" s="32">
        <v>2.9</v>
      </c>
      <c r="K46" s="32">
        <v>2.95</v>
      </c>
      <c r="L46" s="32">
        <v>2.95</v>
      </c>
      <c r="M46" s="32">
        <v>3</v>
      </c>
      <c r="N46" s="32">
        <v>3</v>
      </c>
      <c r="O46" s="32">
        <v>3.05</v>
      </c>
    </row>
    <row r="47" spans="1:15" ht="28.5" customHeight="1" x14ac:dyDescent="0.2">
      <c r="A47" s="15" t="s">
        <v>261</v>
      </c>
      <c r="B47" s="35" t="s">
        <v>49</v>
      </c>
      <c r="C47" s="55" t="s">
        <v>276</v>
      </c>
      <c r="D47" s="32">
        <v>1.6</v>
      </c>
      <c r="E47" s="32">
        <v>1295.8</v>
      </c>
      <c r="F47" s="32">
        <v>1061.5999999999999</v>
      </c>
      <c r="G47" s="32">
        <v>1291.5</v>
      </c>
      <c r="H47" s="32">
        <v>1.8</v>
      </c>
      <c r="I47" s="32">
        <v>1.9</v>
      </c>
      <c r="J47" s="32">
        <v>1310.9</v>
      </c>
      <c r="K47" s="32">
        <v>1330.2</v>
      </c>
      <c r="L47" s="32">
        <v>1330.5</v>
      </c>
      <c r="M47" s="32">
        <v>1370.1</v>
      </c>
      <c r="N47" s="32">
        <v>1350.5</v>
      </c>
      <c r="O47" s="32">
        <v>1411.2</v>
      </c>
    </row>
    <row r="48" spans="1:15" ht="12.75" x14ac:dyDescent="0.2">
      <c r="A48" s="15" t="s">
        <v>258</v>
      </c>
      <c r="B48" s="41" t="s">
        <v>50</v>
      </c>
      <c r="C48" s="55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4"/>
    </row>
    <row r="49" spans="1:17" ht="69" customHeight="1" x14ac:dyDescent="0.2">
      <c r="A49" s="15" t="s">
        <v>262</v>
      </c>
      <c r="B49" s="35" t="s">
        <v>265</v>
      </c>
      <c r="C49" s="55" t="s">
        <v>277</v>
      </c>
      <c r="D49" s="32">
        <v>56.5</v>
      </c>
      <c r="E49" s="32">
        <v>430.5</v>
      </c>
      <c r="F49" s="32">
        <v>213.3</v>
      </c>
      <c r="G49" s="33">
        <v>311.39999999999998</v>
      </c>
      <c r="H49" s="32">
        <v>59.5</v>
      </c>
      <c r="I49" s="32">
        <v>59.6</v>
      </c>
      <c r="J49" s="32">
        <v>323.89999999999998</v>
      </c>
      <c r="K49" s="32">
        <v>331.01</v>
      </c>
      <c r="L49" s="32">
        <v>336.8</v>
      </c>
      <c r="M49" s="32">
        <v>351.9</v>
      </c>
      <c r="N49" s="32">
        <v>350.3</v>
      </c>
      <c r="O49" s="32">
        <v>374.03</v>
      </c>
      <c r="Q49" s="43"/>
    </row>
    <row r="50" spans="1:17" ht="25.5" x14ac:dyDescent="0.2">
      <c r="A50" s="15" t="s">
        <v>263</v>
      </c>
      <c r="B50" s="43" t="s">
        <v>51</v>
      </c>
      <c r="C50" s="10" t="s">
        <v>25</v>
      </c>
      <c r="D50" s="32"/>
      <c r="E50" s="32">
        <v>101.1</v>
      </c>
      <c r="F50" s="32">
        <v>104.5</v>
      </c>
      <c r="G50" s="32">
        <v>146.1</v>
      </c>
      <c r="H50" s="32"/>
      <c r="I50" s="32"/>
      <c r="J50" s="32">
        <v>104.1</v>
      </c>
      <c r="K50" s="32">
        <v>106.3</v>
      </c>
      <c r="L50" s="32">
        <v>104</v>
      </c>
      <c r="M50" s="54">
        <v>108.7</v>
      </c>
      <c r="N50" s="32">
        <v>104</v>
      </c>
      <c r="O50" s="54">
        <v>106.2</v>
      </c>
    </row>
    <row r="51" spans="1:17" ht="25.5" x14ac:dyDescent="0.2">
      <c r="A51" s="15" t="s">
        <v>264</v>
      </c>
      <c r="B51" s="35" t="s">
        <v>52</v>
      </c>
      <c r="C51" s="55" t="s">
        <v>35</v>
      </c>
      <c r="D51" s="32">
        <v>104.9</v>
      </c>
      <c r="E51" s="32">
        <v>105.6</v>
      </c>
      <c r="F51" s="32">
        <v>104.5</v>
      </c>
      <c r="G51" s="32">
        <v>113.9</v>
      </c>
      <c r="H51" s="32">
        <v>104.4</v>
      </c>
      <c r="I51" s="32">
        <v>104.4</v>
      </c>
      <c r="J51" s="32">
        <v>105.9</v>
      </c>
      <c r="K51" s="32">
        <v>105.9</v>
      </c>
      <c r="L51" s="32">
        <v>105.3</v>
      </c>
      <c r="M51" s="32">
        <v>105.3</v>
      </c>
      <c r="N51" s="32">
        <v>104.8</v>
      </c>
      <c r="O51" s="32">
        <v>104.8</v>
      </c>
    </row>
    <row r="52" spans="1:17" ht="76.5" hidden="1" x14ac:dyDescent="0.2">
      <c r="A52" s="15"/>
      <c r="B52" s="44" t="s">
        <v>54</v>
      </c>
      <c r="C52" s="55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</row>
    <row r="53" spans="1:17" ht="12.75" hidden="1" x14ac:dyDescent="0.2">
      <c r="A53" s="15" t="s">
        <v>55</v>
      </c>
      <c r="B53" s="42" t="s">
        <v>56</v>
      </c>
      <c r="C53" s="55" t="s">
        <v>39</v>
      </c>
      <c r="D53" s="32">
        <v>198.2</v>
      </c>
      <c r="E53" s="32"/>
      <c r="F53" s="32">
        <v>45.1</v>
      </c>
      <c r="G53" s="32"/>
      <c r="H53" s="32">
        <v>47.62</v>
      </c>
      <c r="I53" s="32">
        <v>47.44</v>
      </c>
      <c r="J53" s="32">
        <v>50.1</v>
      </c>
      <c r="K53" s="32">
        <v>49.77</v>
      </c>
      <c r="L53" s="32"/>
      <c r="M53" s="32"/>
      <c r="N53" s="32">
        <v>52.5</v>
      </c>
      <c r="O53" s="32">
        <v>52.15</v>
      </c>
    </row>
    <row r="54" spans="1:17" ht="12.75" hidden="1" x14ac:dyDescent="0.2">
      <c r="A54" s="15" t="s">
        <v>57</v>
      </c>
      <c r="B54" s="42" t="s">
        <v>58</v>
      </c>
      <c r="C54" s="55" t="s">
        <v>39</v>
      </c>
      <c r="D54" s="32">
        <v>104.3</v>
      </c>
      <c r="E54" s="32"/>
      <c r="F54" s="32">
        <v>89.6</v>
      </c>
      <c r="G54" s="32"/>
      <c r="H54" s="32">
        <v>103.8</v>
      </c>
      <c r="I54" s="32">
        <v>105.5</v>
      </c>
      <c r="J54" s="32">
        <v>104.1</v>
      </c>
      <c r="K54" s="32">
        <v>105.6</v>
      </c>
      <c r="L54" s="32"/>
      <c r="M54" s="32"/>
      <c r="N54" s="32">
        <v>104.4</v>
      </c>
      <c r="O54" s="32">
        <v>105.7</v>
      </c>
    </row>
    <row r="55" spans="1:17" ht="12.75" hidden="1" x14ac:dyDescent="0.2">
      <c r="A55" s="15" t="s">
        <v>59</v>
      </c>
      <c r="B55" s="45" t="s">
        <v>60</v>
      </c>
      <c r="C55" s="55" t="s">
        <v>39</v>
      </c>
      <c r="D55" s="32">
        <v>105.3</v>
      </c>
      <c r="E55" s="32"/>
      <c r="F55" s="32">
        <v>105.6</v>
      </c>
      <c r="G55" s="32"/>
      <c r="H55" s="32">
        <v>105.6</v>
      </c>
      <c r="I55" s="32">
        <v>105.2</v>
      </c>
      <c r="J55" s="32">
        <v>105.2</v>
      </c>
      <c r="K55" s="32">
        <v>104.9</v>
      </c>
      <c r="L55" s="32"/>
      <c r="M55" s="32"/>
      <c r="N55" s="32">
        <v>104.8</v>
      </c>
      <c r="O55" s="32">
        <v>104.8</v>
      </c>
    </row>
    <row r="56" spans="1:17" ht="12.75" hidden="1" x14ac:dyDescent="0.2">
      <c r="A56" s="15" t="s">
        <v>61</v>
      </c>
      <c r="B56" s="45" t="s">
        <v>62</v>
      </c>
      <c r="C56" s="55" t="s">
        <v>39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7" ht="12.75" hidden="1" x14ac:dyDescent="0.2">
      <c r="A57" s="15" t="s">
        <v>63</v>
      </c>
      <c r="B57" s="45" t="s">
        <v>64</v>
      </c>
      <c r="C57" s="55" t="s">
        <v>39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  <row r="58" spans="1:17" ht="12.75" hidden="1" x14ac:dyDescent="0.2">
      <c r="A58" s="15" t="s">
        <v>65</v>
      </c>
      <c r="B58" s="45" t="s">
        <v>66</v>
      </c>
      <c r="C58" s="55" t="s">
        <v>39</v>
      </c>
      <c r="D58" s="32">
        <v>163.30000000000001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</row>
    <row r="59" spans="1:17" ht="12.75" hidden="1" x14ac:dyDescent="0.2">
      <c r="A59" s="15" t="s">
        <v>67</v>
      </c>
      <c r="B59" s="45" t="s">
        <v>68</v>
      </c>
      <c r="C59" s="55" t="s">
        <v>39</v>
      </c>
      <c r="D59" s="32">
        <v>34.4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</row>
    <row r="60" spans="1:17" ht="12.75" hidden="1" x14ac:dyDescent="0.2">
      <c r="A60" s="15" t="s">
        <v>69</v>
      </c>
      <c r="B60" s="45" t="s">
        <v>70</v>
      </c>
      <c r="C60" s="55" t="s">
        <v>39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</row>
    <row r="61" spans="1:17" ht="12.75" hidden="1" x14ac:dyDescent="0.2">
      <c r="A61" s="15" t="s">
        <v>71</v>
      </c>
      <c r="B61" s="45" t="s">
        <v>72</v>
      </c>
      <c r="C61" s="55" t="s">
        <v>39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1:17" ht="12.75" hidden="1" x14ac:dyDescent="0.2">
      <c r="A62" s="15" t="s">
        <v>73</v>
      </c>
      <c r="B62" s="45" t="s">
        <v>74</v>
      </c>
      <c r="C62" s="55" t="s">
        <v>39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</row>
    <row r="63" spans="1:17" ht="12.75" x14ac:dyDescent="0.2">
      <c r="A63" s="15"/>
      <c r="B63" s="45"/>
      <c r="C63" s="55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</row>
    <row r="64" spans="1:17" ht="28.5" customHeight="1" x14ac:dyDescent="0.2">
      <c r="A64" s="15"/>
      <c r="B64" s="63" t="s">
        <v>278</v>
      </c>
      <c r="C64" s="55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</row>
    <row r="65" spans="1:15" ht="41.25" customHeight="1" x14ac:dyDescent="0.2">
      <c r="A65" s="15" t="s">
        <v>75</v>
      </c>
      <c r="B65" s="35" t="s">
        <v>279</v>
      </c>
      <c r="C65" s="55" t="s">
        <v>19</v>
      </c>
      <c r="D65" s="64">
        <v>510.84800000000001</v>
      </c>
      <c r="E65" s="64">
        <v>836.0806</v>
      </c>
      <c r="F65" s="64">
        <v>604.43953314999999</v>
      </c>
      <c r="G65" s="64">
        <v>647.6</v>
      </c>
      <c r="H65" s="64">
        <f t="shared" ref="H65:I65" si="0">H66+H79</f>
        <v>714.43999999999994</v>
      </c>
      <c r="I65" s="64">
        <f t="shared" si="0"/>
        <v>834.43999999999994</v>
      </c>
      <c r="J65" s="64">
        <v>621.58159499999999</v>
      </c>
      <c r="K65" s="64">
        <v>658.98489999999993</v>
      </c>
      <c r="L65" s="64">
        <v>642.96729099999993</v>
      </c>
      <c r="M65" s="64">
        <v>672.84743847000004</v>
      </c>
      <c r="N65" s="64">
        <v>658</v>
      </c>
      <c r="O65" s="64">
        <v>669.48227425000005</v>
      </c>
    </row>
    <row r="66" spans="1:15" ht="16.5" customHeight="1" x14ac:dyDescent="0.2">
      <c r="A66" s="15" t="s">
        <v>76</v>
      </c>
      <c r="B66" s="42" t="s">
        <v>77</v>
      </c>
      <c r="C66" s="55" t="s">
        <v>19</v>
      </c>
      <c r="D66" s="61">
        <v>197.68799999999999</v>
      </c>
      <c r="E66" s="61">
        <v>294.16860000000003</v>
      </c>
      <c r="F66" s="61">
        <v>236.52041706</v>
      </c>
      <c r="G66" s="61">
        <v>279.8</v>
      </c>
      <c r="H66" s="61">
        <f t="shared" ref="H66:I66" si="1">H67+H78</f>
        <v>279.14</v>
      </c>
      <c r="I66" s="61">
        <f t="shared" si="1"/>
        <v>279.14</v>
      </c>
      <c r="J66" s="61">
        <v>272.81617</v>
      </c>
      <c r="K66" s="61">
        <v>278.30499999999995</v>
      </c>
      <c r="L66" s="61">
        <v>277.12</v>
      </c>
      <c r="M66" s="61">
        <v>282.62200000000001</v>
      </c>
      <c r="N66" s="61">
        <v>279.10000000000002</v>
      </c>
      <c r="O66" s="61">
        <v>284.63</v>
      </c>
    </row>
    <row r="67" spans="1:15" ht="38.25" customHeight="1" x14ac:dyDescent="0.2">
      <c r="A67" s="15" t="s">
        <v>78</v>
      </c>
      <c r="B67" s="35" t="s">
        <v>79</v>
      </c>
      <c r="C67" s="55" t="s">
        <v>19</v>
      </c>
      <c r="D67" s="61">
        <v>164.69800000000001</v>
      </c>
      <c r="E67" s="61">
        <v>254.12960000000001</v>
      </c>
      <c r="F67" s="61">
        <v>219.24914765</v>
      </c>
      <c r="G67" s="61">
        <v>262.3</v>
      </c>
      <c r="H67" s="61">
        <v>252.02500000000001</v>
      </c>
      <c r="I67" s="61">
        <v>252.02500000000001</v>
      </c>
      <c r="J67" s="61">
        <v>258.11617000000001</v>
      </c>
      <c r="K67" s="61">
        <v>263.40499999999997</v>
      </c>
      <c r="L67" s="61">
        <v>264.39999999999998</v>
      </c>
      <c r="M67" s="61">
        <v>269.77300000000002</v>
      </c>
      <c r="N67" s="61">
        <v>266.3</v>
      </c>
      <c r="O67" s="61">
        <v>271.65300000000002</v>
      </c>
    </row>
    <row r="68" spans="1:15" ht="12.75" x14ac:dyDescent="0.2">
      <c r="A68" s="15" t="s">
        <v>80</v>
      </c>
      <c r="B68" s="45" t="s">
        <v>81</v>
      </c>
      <c r="C68" s="55" t="s">
        <v>19</v>
      </c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</row>
    <row r="69" spans="1:15" ht="12.75" x14ac:dyDescent="0.2">
      <c r="A69" s="15" t="s">
        <v>82</v>
      </c>
      <c r="B69" s="45" t="s">
        <v>83</v>
      </c>
      <c r="C69" s="55" t="s">
        <v>19</v>
      </c>
      <c r="D69" s="61">
        <v>110.5</v>
      </c>
      <c r="E69" s="61">
        <v>193.792</v>
      </c>
      <c r="F69" s="61">
        <v>194.90205549000001</v>
      </c>
      <c r="G69" s="61">
        <v>214.4</v>
      </c>
      <c r="H69" s="61">
        <v>197.154</v>
      </c>
      <c r="I69" s="61">
        <v>197.154</v>
      </c>
      <c r="J69" s="61">
        <v>236.29616999999999</v>
      </c>
      <c r="K69" s="61">
        <v>238.68299999999999</v>
      </c>
      <c r="L69" s="61">
        <v>242.5</v>
      </c>
      <c r="M69" s="61">
        <v>244.934</v>
      </c>
      <c r="N69" s="61">
        <v>244.2</v>
      </c>
      <c r="O69" s="61">
        <v>246.673</v>
      </c>
    </row>
    <row r="70" spans="1:15" ht="12.75" x14ac:dyDescent="0.2">
      <c r="A70" s="15" t="s">
        <v>84</v>
      </c>
      <c r="B70" s="45" t="s">
        <v>85</v>
      </c>
      <c r="C70" s="55" t="s">
        <v>19</v>
      </c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</row>
    <row r="71" spans="1:15" ht="12.75" x14ac:dyDescent="0.2">
      <c r="A71" s="15" t="s">
        <v>86</v>
      </c>
      <c r="B71" s="45" t="s">
        <v>87</v>
      </c>
      <c r="C71" s="55" t="s">
        <v>19</v>
      </c>
      <c r="D71" s="65">
        <v>22.64</v>
      </c>
      <c r="E71" s="65">
        <v>25.454999999999998</v>
      </c>
      <c r="F71" s="65">
        <v>14.23356617</v>
      </c>
      <c r="G71" s="65">
        <v>14</v>
      </c>
      <c r="H71" s="65">
        <v>28.68</v>
      </c>
      <c r="I71" s="65">
        <v>28.68</v>
      </c>
      <c r="J71" s="65">
        <v>16.5</v>
      </c>
      <c r="K71" s="65">
        <v>16.8</v>
      </c>
      <c r="L71" s="65">
        <v>16.5</v>
      </c>
      <c r="M71" s="65">
        <v>16.8</v>
      </c>
      <c r="N71" s="65">
        <v>16.5</v>
      </c>
      <c r="O71" s="65">
        <v>16.8</v>
      </c>
    </row>
    <row r="72" spans="1:15" ht="25.5" x14ac:dyDescent="0.2">
      <c r="A72" s="15" t="s">
        <v>88</v>
      </c>
      <c r="B72" s="66" t="s">
        <v>89</v>
      </c>
      <c r="C72" s="56" t="s">
        <v>19</v>
      </c>
      <c r="D72" s="65">
        <v>9.81</v>
      </c>
      <c r="E72" s="65">
        <v>10.173999999999999</v>
      </c>
      <c r="F72" s="65">
        <v>10.113525989999999</v>
      </c>
      <c r="G72" s="65">
        <v>34</v>
      </c>
      <c r="H72" s="65">
        <v>4.78</v>
      </c>
      <c r="I72" s="65">
        <v>4.78</v>
      </c>
      <c r="J72" s="65">
        <v>5.32</v>
      </c>
      <c r="K72" s="65">
        <v>5.3769999999999998</v>
      </c>
      <c r="L72" s="65">
        <v>5.4</v>
      </c>
      <c r="M72" s="65">
        <v>5.524</v>
      </c>
      <c r="N72" s="65">
        <v>5.6</v>
      </c>
      <c r="O72" s="65">
        <v>5.665</v>
      </c>
    </row>
    <row r="73" spans="1:15" ht="12.75" x14ac:dyDescent="0.2">
      <c r="A73" s="15" t="s">
        <v>90</v>
      </c>
      <c r="B73" s="45" t="s">
        <v>91</v>
      </c>
      <c r="C73" s="55" t="s">
        <v>19</v>
      </c>
      <c r="D73" s="65">
        <v>3.38</v>
      </c>
      <c r="E73" s="65">
        <v>3.34</v>
      </c>
      <c r="F73" s="65" t="s">
        <v>222</v>
      </c>
      <c r="G73" s="65" t="s">
        <v>222</v>
      </c>
      <c r="H73" s="65">
        <v>2.87</v>
      </c>
      <c r="I73" s="65">
        <v>2.87</v>
      </c>
      <c r="J73" s="65" t="s">
        <v>222</v>
      </c>
      <c r="K73" s="65" t="s">
        <v>222</v>
      </c>
      <c r="L73" s="65" t="s">
        <v>222</v>
      </c>
      <c r="M73" s="65" t="s">
        <v>222</v>
      </c>
      <c r="N73" s="65" t="s">
        <v>222</v>
      </c>
      <c r="O73" s="65" t="s">
        <v>222</v>
      </c>
    </row>
    <row r="74" spans="1:15" ht="12.75" x14ac:dyDescent="0.2">
      <c r="A74" s="15" t="s">
        <v>92</v>
      </c>
      <c r="B74" s="45" t="s">
        <v>93</v>
      </c>
      <c r="C74" s="55" t="s">
        <v>19</v>
      </c>
      <c r="D74" s="21" t="s">
        <v>222</v>
      </c>
      <c r="E74" s="21" t="s">
        <v>222</v>
      </c>
      <c r="F74" s="21" t="s">
        <v>222</v>
      </c>
      <c r="G74" s="21" t="s">
        <v>222</v>
      </c>
      <c r="H74" s="21" t="s">
        <v>222</v>
      </c>
      <c r="I74" s="21" t="s">
        <v>222</v>
      </c>
      <c r="J74" s="21" t="s">
        <v>222</v>
      </c>
      <c r="K74" s="21" t="s">
        <v>222</v>
      </c>
      <c r="L74" s="21" t="s">
        <v>222</v>
      </c>
      <c r="M74" s="21" t="s">
        <v>222</v>
      </c>
      <c r="N74" s="21" t="s">
        <v>222</v>
      </c>
      <c r="O74" s="21" t="s">
        <v>222</v>
      </c>
    </row>
    <row r="75" spans="1:15" ht="12.75" x14ac:dyDescent="0.2">
      <c r="A75" s="15" t="s">
        <v>94</v>
      </c>
      <c r="B75" s="45" t="s">
        <v>95</v>
      </c>
      <c r="C75" s="55" t="s">
        <v>19</v>
      </c>
      <c r="D75" s="21" t="s">
        <v>222</v>
      </c>
      <c r="E75" s="21" t="s">
        <v>222</v>
      </c>
      <c r="F75" s="21" t="s">
        <v>222</v>
      </c>
      <c r="G75" s="21" t="s">
        <v>222</v>
      </c>
      <c r="H75" s="21" t="s">
        <v>222</v>
      </c>
      <c r="I75" s="21" t="s">
        <v>222</v>
      </c>
      <c r="J75" s="21" t="s">
        <v>222</v>
      </c>
      <c r="K75" s="21" t="s">
        <v>222</v>
      </c>
      <c r="L75" s="21" t="s">
        <v>222</v>
      </c>
      <c r="M75" s="21" t="s">
        <v>222</v>
      </c>
      <c r="N75" s="21" t="s">
        <v>222</v>
      </c>
      <c r="O75" s="21" t="s">
        <v>222</v>
      </c>
    </row>
    <row r="76" spans="1:15" ht="12.75" x14ac:dyDescent="0.2">
      <c r="A76" s="15" t="s">
        <v>96</v>
      </c>
      <c r="B76" s="45" t="s">
        <v>97</v>
      </c>
      <c r="C76" s="55" t="s">
        <v>19</v>
      </c>
      <c r="D76" s="21" t="s">
        <v>222</v>
      </c>
      <c r="E76" s="21" t="s">
        <v>222</v>
      </c>
      <c r="F76" s="21" t="s">
        <v>222</v>
      </c>
      <c r="G76" s="21" t="s">
        <v>222</v>
      </c>
      <c r="H76" s="21" t="s">
        <v>222</v>
      </c>
      <c r="I76" s="21" t="s">
        <v>222</v>
      </c>
      <c r="J76" s="21" t="s">
        <v>222</v>
      </c>
      <c r="K76" s="21" t="s">
        <v>222</v>
      </c>
      <c r="L76" s="21" t="s">
        <v>222</v>
      </c>
      <c r="M76" s="21" t="s">
        <v>222</v>
      </c>
      <c r="N76" s="21" t="s">
        <v>222</v>
      </c>
      <c r="O76" s="21" t="s">
        <v>222</v>
      </c>
    </row>
    <row r="77" spans="1:15" ht="12.75" x14ac:dyDescent="0.2">
      <c r="A77" s="15" t="s">
        <v>98</v>
      </c>
      <c r="B77" s="45" t="s">
        <v>99</v>
      </c>
      <c r="C77" s="55" t="s">
        <v>19</v>
      </c>
      <c r="D77" s="65">
        <v>13.67</v>
      </c>
      <c r="E77" s="65">
        <v>19.125999999999998</v>
      </c>
      <c r="F77" s="65" t="s">
        <v>222</v>
      </c>
      <c r="G77" s="65" t="s">
        <v>222</v>
      </c>
      <c r="H77" s="65">
        <v>15.52</v>
      </c>
      <c r="I77" s="65">
        <v>16.52</v>
      </c>
      <c r="J77" s="65" t="s">
        <v>222</v>
      </c>
      <c r="K77" s="65" t="s">
        <v>222</v>
      </c>
      <c r="L77" s="65" t="s">
        <v>222</v>
      </c>
      <c r="M77" s="65" t="s">
        <v>222</v>
      </c>
      <c r="N77" s="65" t="s">
        <v>222</v>
      </c>
      <c r="O77" s="65" t="s">
        <v>222</v>
      </c>
    </row>
    <row r="78" spans="1:15" ht="12.75" x14ac:dyDescent="0.2">
      <c r="A78" s="15" t="s">
        <v>100</v>
      </c>
      <c r="B78" s="67" t="s">
        <v>101</v>
      </c>
      <c r="C78" s="55" t="s">
        <v>19</v>
      </c>
      <c r="D78" s="65">
        <v>32.99</v>
      </c>
      <c r="E78" s="65">
        <v>40.039000000000001</v>
      </c>
      <c r="F78" s="65">
        <v>15.719859749999999</v>
      </c>
      <c r="G78" s="65">
        <v>17.5</v>
      </c>
      <c r="H78" s="65">
        <v>27.114999999999998</v>
      </c>
      <c r="I78" s="65">
        <v>27.114999999999998</v>
      </c>
      <c r="J78" s="65">
        <v>14.7</v>
      </c>
      <c r="K78" s="65">
        <v>14.9</v>
      </c>
      <c r="L78" s="65">
        <v>12.72</v>
      </c>
      <c r="M78" s="65">
        <v>12.849</v>
      </c>
      <c r="N78" s="65">
        <v>12.8</v>
      </c>
      <c r="O78" s="65">
        <v>12.977</v>
      </c>
    </row>
    <row r="79" spans="1:15" ht="12.75" x14ac:dyDescent="0.2">
      <c r="A79" s="15" t="s">
        <v>102</v>
      </c>
      <c r="B79" s="67" t="s">
        <v>103</v>
      </c>
      <c r="C79" s="55" t="s">
        <v>19</v>
      </c>
      <c r="D79" s="65">
        <v>313.16000000000003</v>
      </c>
      <c r="E79" s="65">
        <v>541.91200000000003</v>
      </c>
      <c r="F79" s="65">
        <v>367.91911608999999</v>
      </c>
      <c r="G79" s="65">
        <v>367.8</v>
      </c>
      <c r="H79" s="65">
        <f>SUM(H80:H82)</f>
        <v>435.29999999999995</v>
      </c>
      <c r="I79" s="65">
        <f t="shared" ref="I79" si="2">SUM(I80:I82)</f>
        <v>555.29999999999995</v>
      </c>
      <c r="J79" s="65">
        <v>348.76542499999999</v>
      </c>
      <c r="K79" s="65">
        <v>380.67989999999998</v>
      </c>
      <c r="L79" s="65">
        <v>365.84729099999998</v>
      </c>
      <c r="M79" s="65">
        <v>390.22543846999997</v>
      </c>
      <c r="N79" s="65">
        <v>378.9</v>
      </c>
      <c r="O79" s="65">
        <v>384.85227424999999</v>
      </c>
    </row>
    <row r="80" spans="1:15" ht="12.75" x14ac:dyDescent="0.2">
      <c r="A80" s="15" t="s">
        <v>104</v>
      </c>
      <c r="B80" s="45" t="s">
        <v>105</v>
      </c>
      <c r="C80" s="55" t="s">
        <v>19</v>
      </c>
      <c r="D80" s="65">
        <v>10.78</v>
      </c>
      <c r="E80" s="65">
        <v>74.972999999999999</v>
      </c>
      <c r="F80" s="65">
        <v>7.9982781699999999</v>
      </c>
      <c r="G80" s="65">
        <v>38.799999999999997</v>
      </c>
      <c r="H80" s="65">
        <v>135.9</v>
      </c>
      <c r="I80" s="65">
        <v>135.9</v>
      </c>
      <c r="J80" s="65">
        <v>5.0999999999999996</v>
      </c>
      <c r="K80" s="65">
        <v>5.2339349999999998</v>
      </c>
      <c r="L80" s="65">
        <v>4.8</v>
      </c>
      <c r="M80" s="65">
        <v>4.85990755</v>
      </c>
      <c r="N80" s="65">
        <v>1.1000000000000001</v>
      </c>
      <c r="O80" s="65">
        <v>1.168005</v>
      </c>
    </row>
    <row r="81" spans="1:15" ht="12.75" x14ac:dyDescent="0.2">
      <c r="A81" s="15" t="s">
        <v>106</v>
      </c>
      <c r="B81" s="45" t="s">
        <v>107</v>
      </c>
      <c r="C81" s="55" t="s">
        <v>19</v>
      </c>
      <c r="D81" s="65">
        <v>217.61</v>
      </c>
      <c r="E81" s="65">
        <v>280.67682000000002</v>
      </c>
      <c r="F81" s="65">
        <v>283.03749326000002</v>
      </c>
      <c r="G81" s="65">
        <v>291.5</v>
      </c>
      <c r="H81" s="65">
        <v>289.39999999999998</v>
      </c>
      <c r="I81" s="65">
        <v>289.39999999999998</v>
      </c>
      <c r="J81" s="65">
        <v>324.82</v>
      </c>
      <c r="K81" s="65">
        <v>328.10392173999998</v>
      </c>
      <c r="L81" s="65">
        <v>340.37</v>
      </c>
      <c r="M81" s="65">
        <v>343.80992192000002</v>
      </c>
      <c r="N81" s="65">
        <v>356.9</v>
      </c>
      <c r="O81" s="65">
        <v>360.52136925000002</v>
      </c>
    </row>
    <row r="82" spans="1:15" ht="12.75" x14ac:dyDescent="0.2">
      <c r="A82" s="15" t="s">
        <v>108</v>
      </c>
      <c r="B82" s="45" t="s">
        <v>109</v>
      </c>
      <c r="C82" s="55" t="s">
        <v>19</v>
      </c>
      <c r="D82" s="65">
        <v>84.05</v>
      </c>
      <c r="E82" s="65">
        <v>161.761</v>
      </c>
      <c r="F82" s="65">
        <v>56.154649999999997</v>
      </c>
      <c r="G82" s="65">
        <v>37.5</v>
      </c>
      <c r="H82" s="65">
        <v>10</v>
      </c>
      <c r="I82" s="65">
        <v>130</v>
      </c>
      <c r="J82" s="65">
        <v>0</v>
      </c>
      <c r="K82" s="65">
        <v>25.934574999999999</v>
      </c>
      <c r="L82" s="65">
        <v>0</v>
      </c>
      <c r="M82" s="65">
        <v>18.392709</v>
      </c>
      <c r="N82" s="65">
        <v>0</v>
      </c>
      <c r="O82" s="65">
        <v>0</v>
      </c>
    </row>
    <row r="83" spans="1:15" ht="12.75" x14ac:dyDescent="0.2">
      <c r="A83" s="15" t="s">
        <v>110</v>
      </c>
      <c r="B83" s="45" t="s">
        <v>111</v>
      </c>
      <c r="C83" s="55" t="s">
        <v>19</v>
      </c>
      <c r="D83" s="65">
        <v>31.54</v>
      </c>
      <c r="E83" s="65">
        <v>0</v>
      </c>
      <c r="F83" s="65">
        <v>0</v>
      </c>
      <c r="G83" s="65">
        <v>24.4</v>
      </c>
      <c r="H83" s="65">
        <v>0</v>
      </c>
      <c r="I83" s="65">
        <v>0</v>
      </c>
      <c r="J83" s="65">
        <v>0</v>
      </c>
      <c r="K83" s="65">
        <v>25.934574999999999</v>
      </c>
      <c r="L83" s="65">
        <v>0</v>
      </c>
      <c r="M83" s="65">
        <v>18.392709</v>
      </c>
      <c r="N83" s="65">
        <v>0</v>
      </c>
      <c r="O83" s="65">
        <v>0</v>
      </c>
    </row>
    <row r="84" spans="1:15" ht="39" customHeight="1" x14ac:dyDescent="0.2">
      <c r="A84" s="15" t="s">
        <v>112</v>
      </c>
      <c r="B84" s="44" t="s">
        <v>280</v>
      </c>
      <c r="C84" s="55" t="s">
        <v>19</v>
      </c>
      <c r="D84" s="68">
        <v>505.44400000000002</v>
      </c>
      <c r="E84" s="68">
        <v>828.28226500000017</v>
      </c>
      <c r="F84" s="68">
        <v>603.76267457999995</v>
      </c>
      <c r="G84" s="68">
        <v>674.67399999999998</v>
      </c>
      <c r="H84" s="68">
        <f t="shared" ref="H84:I84" si="3">SUM(H85:H97)</f>
        <v>716.71999999999991</v>
      </c>
      <c r="I84" s="68">
        <f t="shared" si="3"/>
        <v>836.71999999999991</v>
      </c>
      <c r="J84" s="68">
        <v>623.9</v>
      </c>
      <c r="K84" s="68">
        <v>661.31200000000001</v>
      </c>
      <c r="L84" s="68">
        <v>645</v>
      </c>
      <c r="M84" s="68">
        <v>674.84699999999998</v>
      </c>
      <c r="N84" s="68">
        <v>660</v>
      </c>
      <c r="O84" s="68">
        <v>671.48227399999996</v>
      </c>
    </row>
    <row r="85" spans="1:15" ht="12.75" x14ac:dyDescent="0.2">
      <c r="A85" s="15" t="s">
        <v>113</v>
      </c>
      <c r="B85" s="45" t="s">
        <v>114</v>
      </c>
      <c r="C85" s="55" t="s">
        <v>19</v>
      </c>
      <c r="D85" s="65">
        <v>79.41</v>
      </c>
      <c r="E85" s="65">
        <v>93.459000000000003</v>
      </c>
      <c r="F85" s="65">
        <v>39.9102861</v>
      </c>
      <c r="G85" s="65">
        <v>49</v>
      </c>
      <c r="H85" s="65">
        <v>196.1</v>
      </c>
      <c r="I85" s="65">
        <v>196.1</v>
      </c>
      <c r="J85" s="65">
        <v>52</v>
      </c>
      <c r="K85" s="65">
        <v>62.93</v>
      </c>
      <c r="L85" s="65">
        <v>58</v>
      </c>
      <c r="M85" s="65">
        <v>63.033000000000001</v>
      </c>
      <c r="N85" s="65">
        <v>60</v>
      </c>
      <c r="O85" s="65">
        <v>63.179000000000002</v>
      </c>
    </row>
    <row r="86" spans="1:15" ht="12.75" x14ac:dyDescent="0.2">
      <c r="A86" s="15" t="s">
        <v>115</v>
      </c>
      <c r="B86" s="45" t="s">
        <v>116</v>
      </c>
      <c r="C86" s="55" t="s">
        <v>19</v>
      </c>
      <c r="D86" s="65">
        <v>1.52</v>
      </c>
      <c r="E86" s="65">
        <v>2.0528</v>
      </c>
      <c r="F86" s="65">
        <v>0</v>
      </c>
      <c r="G86" s="65">
        <v>0</v>
      </c>
      <c r="H86" s="65">
        <v>2.1</v>
      </c>
      <c r="I86" s="65">
        <v>2.1</v>
      </c>
      <c r="J86" s="65">
        <v>0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</row>
    <row r="87" spans="1:15" ht="10.5" customHeight="1" x14ac:dyDescent="0.2">
      <c r="A87" s="15" t="s">
        <v>117</v>
      </c>
      <c r="B87" s="66" t="s">
        <v>118</v>
      </c>
      <c r="C87" s="56" t="s">
        <v>19</v>
      </c>
      <c r="D87" s="65">
        <v>0.34</v>
      </c>
      <c r="E87" s="65">
        <v>0.68451499999999998</v>
      </c>
      <c r="F87" s="65">
        <v>1.3995E-2</v>
      </c>
      <c r="G87" s="65">
        <v>0</v>
      </c>
      <c r="H87" s="65">
        <v>0.3</v>
      </c>
      <c r="I87" s="65">
        <v>0.3</v>
      </c>
      <c r="J87" s="65">
        <v>0</v>
      </c>
      <c r="K87" s="65">
        <v>1E-4</v>
      </c>
      <c r="L87" s="65">
        <v>0</v>
      </c>
      <c r="M87" s="65">
        <v>0</v>
      </c>
      <c r="N87" s="65">
        <v>0</v>
      </c>
      <c r="O87" s="65">
        <v>0</v>
      </c>
    </row>
    <row r="88" spans="1:15" ht="12.75" x14ac:dyDescent="0.2">
      <c r="A88" s="15" t="s">
        <v>119</v>
      </c>
      <c r="B88" s="45" t="s">
        <v>120</v>
      </c>
      <c r="C88" s="55" t="s">
        <v>19</v>
      </c>
      <c r="D88" s="65">
        <v>34.450000000000003</v>
      </c>
      <c r="E88" s="65">
        <v>58.625999999999998</v>
      </c>
      <c r="F88" s="65">
        <v>20.83158392</v>
      </c>
      <c r="G88" s="65">
        <v>35</v>
      </c>
      <c r="H88" s="65">
        <v>61.5</v>
      </c>
      <c r="I88" s="65">
        <v>61.5</v>
      </c>
      <c r="J88" s="65">
        <v>16.8</v>
      </c>
      <c r="K88" s="65">
        <v>21.028220150000003</v>
      </c>
      <c r="L88" s="65">
        <v>16.8</v>
      </c>
      <c r="M88" s="65">
        <v>20.349</v>
      </c>
      <c r="N88" s="65">
        <v>18</v>
      </c>
      <c r="O88" s="65">
        <v>20.349</v>
      </c>
    </row>
    <row r="89" spans="1:15" ht="12.75" x14ac:dyDescent="0.2">
      <c r="A89" s="15" t="s">
        <v>121</v>
      </c>
      <c r="B89" s="45" t="s">
        <v>122</v>
      </c>
      <c r="C89" s="55" t="s">
        <v>19</v>
      </c>
      <c r="D89" s="65">
        <v>9.4600000000000009</v>
      </c>
      <c r="E89" s="65">
        <v>27.366</v>
      </c>
      <c r="F89" s="65">
        <v>9.66154929</v>
      </c>
      <c r="G89" s="65">
        <v>5.84</v>
      </c>
      <c r="H89" s="65">
        <v>32.700000000000003</v>
      </c>
      <c r="I89" s="65">
        <v>32.700000000000003</v>
      </c>
      <c r="J89" s="65">
        <v>6.6382233699999995</v>
      </c>
      <c r="K89" s="65">
        <v>6.6382233699999995</v>
      </c>
      <c r="L89" s="65">
        <v>6.6382233699999995</v>
      </c>
      <c r="M89" s="65">
        <v>6.6680000000000001</v>
      </c>
      <c r="N89" s="65">
        <v>6.7</v>
      </c>
      <c r="O89" s="65">
        <v>6.6580000000000004</v>
      </c>
    </row>
    <row r="90" spans="1:15" ht="12.75" x14ac:dyDescent="0.2">
      <c r="A90" s="15" t="s">
        <v>123</v>
      </c>
      <c r="B90" s="45" t="s">
        <v>124</v>
      </c>
      <c r="C90" s="55" t="s">
        <v>19</v>
      </c>
      <c r="D90" s="21" t="s">
        <v>222</v>
      </c>
      <c r="E90" s="21" t="s">
        <v>222</v>
      </c>
      <c r="F90" s="21" t="s">
        <v>222</v>
      </c>
      <c r="G90" s="21" t="s">
        <v>222</v>
      </c>
      <c r="H90" s="21" t="s">
        <v>222</v>
      </c>
      <c r="I90" s="21" t="s">
        <v>222</v>
      </c>
      <c r="J90" s="22" t="s">
        <v>222</v>
      </c>
      <c r="K90" s="22" t="s">
        <v>222</v>
      </c>
      <c r="L90" s="22" t="s">
        <v>222</v>
      </c>
      <c r="M90" s="22" t="s">
        <v>222</v>
      </c>
      <c r="N90" s="22" t="s">
        <v>222</v>
      </c>
      <c r="O90" s="22" t="s">
        <v>222</v>
      </c>
    </row>
    <row r="91" spans="1:15" ht="12.75" x14ac:dyDescent="0.2">
      <c r="A91" s="15" t="s">
        <v>125</v>
      </c>
      <c r="B91" s="45" t="s">
        <v>126</v>
      </c>
      <c r="C91" s="55" t="s">
        <v>19</v>
      </c>
      <c r="D91" s="65">
        <v>334.851</v>
      </c>
      <c r="E91" s="65">
        <v>508.291</v>
      </c>
      <c r="F91" s="65">
        <v>452.17613728999999</v>
      </c>
      <c r="G91" s="65">
        <v>500.49599999999998</v>
      </c>
      <c r="H91" s="65">
        <f>382.3-60</f>
        <v>322.3</v>
      </c>
      <c r="I91" s="65">
        <f>382.3+56-1</f>
        <v>437.3</v>
      </c>
      <c r="J91" s="65">
        <v>479</v>
      </c>
      <c r="K91" s="65">
        <v>487.55900000000003</v>
      </c>
      <c r="L91" s="65">
        <v>500</v>
      </c>
      <c r="M91" s="65">
        <v>505.40199999999999</v>
      </c>
      <c r="N91" s="65">
        <v>490</v>
      </c>
      <c r="O91" s="65">
        <v>497.80399999999997</v>
      </c>
    </row>
    <row r="92" spans="1:15" ht="12.75" x14ac:dyDescent="0.2">
      <c r="A92" s="15" t="s">
        <v>127</v>
      </c>
      <c r="B92" s="45" t="s">
        <v>128</v>
      </c>
      <c r="C92" s="55" t="s">
        <v>19</v>
      </c>
      <c r="D92" s="65">
        <v>38.04</v>
      </c>
      <c r="E92" s="65">
        <v>35.889000000000003</v>
      </c>
      <c r="F92" s="65">
        <v>18.923318940000001</v>
      </c>
      <c r="G92" s="65">
        <v>21.9</v>
      </c>
      <c r="H92" s="65">
        <v>41.4</v>
      </c>
      <c r="I92" s="65">
        <f>41.4+4</f>
        <v>45.4</v>
      </c>
      <c r="J92" s="65">
        <v>17</v>
      </c>
      <c r="K92" s="65">
        <v>13.627000000000001</v>
      </c>
      <c r="L92" s="65">
        <v>11</v>
      </c>
      <c r="M92" s="65">
        <v>17.555</v>
      </c>
      <c r="N92" s="65">
        <v>11</v>
      </c>
      <c r="O92" s="65">
        <v>13.667</v>
      </c>
    </row>
    <row r="93" spans="1:15" ht="12.75" x14ac:dyDescent="0.2">
      <c r="A93" s="15" t="s">
        <v>129</v>
      </c>
      <c r="B93" s="45" t="s">
        <v>130</v>
      </c>
      <c r="C93" s="55" t="s">
        <v>19</v>
      </c>
      <c r="D93" s="21" t="s">
        <v>222</v>
      </c>
      <c r="E93" s="21" t="s">
        <v>222</v>
      </c>
      <c r="F93" s="21" t="s">
        <v>222</v>
      </c>
      <c r="G93" s="21" t="s">
        <v>222</v>
      </c>
      <c r="H93" s="21" t="s">
        <v>222</v>
      </c>
      <c r="I93" s="21" t="s">
        <v>222</v>
      </c>
      <c r="J93" s="22" t="s">
        <v>222</v>
      </c>
      <c r="K93" s="22" t="s">
        <v>222</v>
      </c>
      <c r="L93" s="22" t="s">
        <v>222</v>
      </c>
      <c r="M93" s="22" t="s">
        <v>222</v>
      </c>
      <c r="N93" s="22" t="s">
        <v>222</v>
      </c>
      <c r="O93" s="22" t="s">
        <v>222</v>
      </c>
    </row>
    <row r="94" spans="1:15" ht="12.75" x14ac:dyDescent="0.2">
      <c r="A94" s="15" t="s">
        <v>131</v>
      </c>
      <c r="B94" s="45" t="s">
        <v>132</v>
      </c>
      <c r="C94" s="55" t="s">
        <v>19</v>
      </c>
      <c r="D94" s="65">
        <v>4.59</v>
      </c>
      <c r="E94" s="65">
        <v>40.315950000000001</v>
      </c>
      <c r="F94" s="65">
        <v>38.346280270000001</v>
      </c>
      <c r="G94" s="65">
        <v>36.4</v>
      </c>
      <c r="H94" s="65">
        <v>49</v>
      </c>
      <c r="I94" s="65">
        <v>49</v>
      </c>
      <c r="J94" s="65">
        <v>45</v>
      </c>
      <c r="K94" s="65">
        <v>45.466000000000001</v>
      </c>
      <c r="L94" s="65">
        <v>40</v>
      </c>
      <c r="M94" s="65">
        <v>42.834000000000003</v>
      </c>
      <c r="N94" s="65">
        <v>40.9</v>
      </c>
      <c r="O94" s="65">
        <v>43.554000000000002</v>
      </c>
    </row>
    <row r="95" spans="1:15" ht="12.75" x14ac:dyDescent="0.2">
      <c r="A95" s="15" t="s">
        <v>133</v>
      </c>
      <c r="B95" s="45" t="s">
        <v>134</v>
      </c>
      <c r="C95" s="55" t="s">
        <v>19</v>
      </c>
      <c r="D95" s="65">
        <v>0.98299999999999998</v>
      </c>
      <c r="E95" s="65">
        <v>39.341999999999999</v>
      </c>
      <c r="F95" s="65">
        <v>0.95529735999999998</v>
      </c>
      <c r="G95" s="65">
        <v>5.67</v>
      </c>
      <c r="H95" s="65">
        <v>9.8000000000000007</v>
      </c>
      <c r="I95" s="65">
        <v>9.8000000000000007</v>
      </c>
      <c r="J95" s="65">
        <v>0.5</v>
      </c>
      <c r="K95" s="65">
        <v>4.3903600000000003</v>
      </c>
      <c r="L95" s="65">
        <v>0.5</v>
      </c>
      <c r="M95" s="65">
        <v>2.0000000000000001E-4</v>
      </c>
      <c r="N95" s="65">
        <v>0</v>
      </c>
      <c r="O95" s="65">
        <v>2.5000000000000001E-4</v>
      </c>
    </row>
    <row r="96" spans="1:15" ht="12.75" x14ac:dyDescent="0.2">
      <c r="A96" s="15" t="s">
        <v>135</v>
      </c>
      <c r="B96" s="45" t="s">
        <v>136</v>
      </c>
      <c r="C96" s="55" t="s">
        <v>19</v>
      </c>
      <c r="D96" s="21" t="s">
        <v>222</v>
      </c>
      <c r="E96" s="21" t="s">
        <v>222</v>
      </c>
      <c r="F96" s="21" t="s">
        <v>222</v>
      </c>
      <c r="G96" s="21" t="s">
        <v>222</v>
      </c>
      <c r="H96" s="21" t="s">
        <v>222</v>
      </c>
      <c r="I96" s="21" t="s">
        <v>222</v>
      </c>
      <c r="J96" s="22" t="s">
        <v>222</v>
      </c>
      <c r="K96" s="22" t="s">
        <v>222</v>
      </c>
      <c r="L96" s="22" t="s">
        <v>222</v>
      </c>
      <c r="M96" s="22" t="s">
        <v>222</v>
      </c>
      <c r="N96" s="22" t="s">
        <v>222</v>
      </c>
      <c r="O96" s="22" t="s">
        <v>222</v>
      </c>
    </row>
    <row r="97" spans="1:15" ht="12.75" x14ac:dyDescent="0.2">
      <c r="A97" s="15" t="s">
        <v>137</v>
      </c>
      <c r="B97" s="45" t="s">
        <v>138</v>
      </c>
      <c r="C97" s="55" t="s">
        <v>19</v>
      </c>
      <c r="D97" s="65">
        <v>1.8</v>
      </c>
      <c r="E97" s="65">
        <v>1.3149999999999999</v>
      </c>
      <c r="F97" s="65">
        <v>0.24997539999999999</v>
      </c>
      <c r="G97" s="65">
        <v>0.04</v>
      </c>
      <c r="H97" s="65">
        <v>1.52</v>
      </c>
      <c r="I97" s="65">
        <v>2.52</v>
      </c>
      <c r="J97" s="65">
        <v>1.1E-4</v>
      </c>
      <c r="K97" s="65">
        <v>1.1E-4</v>
      </c>
      <c r="L97" s="65">
        <v>1.1E-4</v>
      </c>
      <c r="M97" s="65">
        <v>1.1E-4</v>
      </c>
      <c r="N97" s="65">
        <v>0</v>
      </c>
      <c r="O97" s="65">
        <v>1.1E-4</v>
      </c>
    </row>
    <row r="98" spans="1:15" ht="59.25" customHeight="1" x14ac:dyDescent="0.2">
      <c r="A98" s="15" t="s">
        <v>139</v>
      </c>
      <c r="B98" s="44" t="s">
        <v>281</v>
      </c>
      <c r="C98" s="55" t="s">
        <v>19</v>
      </c>
      <c r="D98" s="65">
        <v>5.4</v>
      </c>
      <c r="E98" s="65">
        <v>7.7983349999998381</v>
      </c>
      <c r="F98" s="65">
        <v>0.6768585700000358</v>
      </c>
      <c r="G98" s="65">
        <v>-27.073999999999955</v>
      </c>
      <c r="H98" s="65">
        <f t="shared" ref="H98:I98" si="4">H65-H84</f>
        <v>-2.2799999999999727</v>
      </c>
      <c r="I98" s="65">
        <f t="shared" si="4"/>
        <v>-2.2799999999999727</v>
      </c>
      <c r="J98" s="65">
        <v>-2.2999999999999998</v>
      </c>
      <c r="K98" s="65">
        <v>-2.2999999999999998</v>
      </c>
      <c r="L98" s="65">
        <v>-2</v>
      </c>
      <c r="M98" s="65">
        <v>-2</v>
      </c>
      <c r="N98" s="65">
        <v>-2</v>
      </c>
      <c r="O98" s="65">
        <v>-2</v>
      </c>
    </row>
    <row r="99" spans="1:15" ht="25.5" x14ac:dyDescent="0.2">
      <c r="A99" s="15" t="s">
        <v>140</v>
      </c>
      <c r="B99" s="35" t="s">
        <v>141</v>
      </c>
      <c r="C99" s="55" t="s">
        <v>19</v>
      </c>
      <c r="D99" s="21" t="s">
        <v>222</v>
      </c>
      <c r="E99" s="21" t="s">
        <v>222</v>
      </c>
      <c r="F99" s="21" t="s">
        <v>222</v>
      </c>
      <c r="G99" s="21" t="s">
        <v>222</v>
      </c>
      <c r="H99" s="21" t="s">
        <v>222</v>
      </c>
      <c r="I99" s="21" t="s">
        <v>222</v>
      </c>
      <c r="J99" s="22" t="s">
        <v>222</v>
      </c>
      <c r="K99" s="22" t="s">
        <v>222</v>
      </c>
      <c r="L99" s="22" t="s">
        <v>222</v>
      </c>
      <c r="M99" s="22" t="s">
        <v>222</v>
      </c>
      <c r="N99" s="22" t="s">
        <v>222</v>
      </c>
      <c r="O99" s="22" t="s">
        <v>222</v>
      </c>
    </row>
    <row r="100" spans="1:15" ht="38.25" x14ac:dyDescent="0.2">
      <c r="A100" s="15" t="s">
        <v>142</v>
      </c>
      <c r="B100" s="35" t="s">
        <v>143</v>
      </c>
      <c r="C100" s="55" t="s">
        <v>19</v>
      </c>
      <c r="D100" s="65">
        <v>22.4</v>
      </c>
      <c r="E100" s="65">
        <v>14.962999999999999</v>
      </c>
      <c r="F100" s="65">
        <v>8.8343167600000001</v>
      </c>
      <c r="G100" s="65">
        <v>7.4874534099999996</v>
      </c>
      <c r="H100" s="65">
        <v>15.5</v>
      </c>
      <c r="I100" s="65">
        <v>15.5</v>
      </c>
      <c r="J100" s="65">
        <v>3.9537267100000002</v>
      </c>
      <c r="K100" s="65">
        <v>3.9537267100000002</v>
      </c>
      <c r="L100" s="65">
        <v>2.1868633599999998</v>
      </c>
      <c r="M100" s="65">
        <v>2.1868633599999998</v>
      </c>
      <c r="N100" s="65">
        <v>0.42</v>
      </c>
      <c r="O100" s="65">
        <v>0.42</v>
      </c>
    </row>
    <row r="101" spans="1:15" ht="12.75" x14ac:dyDescent="0.2">
      <c r="A101" s="15"/>
      <c r="B101" s="41" t="s">
        <v>144</v>
      </c>
      <c r="C101" s="55"/>
      <c r="D101" s="21"/>
      <c r="E101" s="21"/>
      <c r="F101" s="21"/>
      <c r="G101" s="21"/>
      <c r="H101" s="21"/>
      <c r="I101" s="21"/>
      <c r="J101" s="22"/>
      <c r="K101" s="22"/>
      <c r="L101" s="22"/>
      <c r="M101" s="22"/>
      <c r="N101" s="22"/>
      <c r="O101" s="22"/>
    </row>
    <row r="102" spans="1:15" ht="54.75" customHeight="1" x14ac:dyDescent="0.2">
      <c r="A102" s="15" t="s">
        <v>145</v>
      </c>
      <c r="B102" s="35" t="s">
        <v>146</v>
      </c>
      <c r="C102" s="55" t="s">
        <v>147</v>
      </c>
      <c r="D102" s="21">
        <v>12623</v>
      </c>
      <c r="E102" s="21">
        <v>13889</v>
      </c>
      <c r="F102" s="21">
        <v>13963</v>
      </c>
      <c r="G102" s="57">
        <v>16564</v>
      </c>
      <c r="H102" s="21">
        <v>14258</v>
      </c>
      <c r="I102" s="21">
        <v>14400</v>
      </c>
      <c r="J102" s="34">
        <v>17226.599999999999</v>
      </c>
      <c r="K102" s="34">
        <v>17607.5</v>
      </c>
      <c r="L102" s="34">
        <v>17915.599999999999</v>
      </c>
      <c r="M102" s="34">
        <v>18717.3</v>
      </c>
      <c r="N102" s="34">
        <v>18632.2</v>
      </c>
      <c r="O102" s="34">
        <v>19896.5</v>
      </c>
    </row>
    <row r="103" spans="1:15" ht="12.75" x14ac:dyDescent="0.2">
      <c r="A103" s="31" t="s">
        <v>148</v>
      </c>
      <c r="B103" s="46" t="s">
        <v>149</v>
      </c>
      <c r="C103" s="32" t="s">
        <v>147</v>
      </c>
      <c r="D103" s="32">
        <v>13310</v>
      </c>
      <c r="E103" s="32">
        <v>14709</v>
      </c>
      <c r="F103" s="32">
        <v>14779</v>
      </c>
      <c r="G103" s="58">
        <v>18054</v>
      </c>
      <c r="H103" s="32">
        <v>15152</v>
      </c>
      <c r="I103" s="32">
        <v>15257</v>
      </c>
      <c r="J103" s="32">
        <v>18776.099999999999</v>
      </c>
      <c r="K103" s="32">
        <v>19191.400000000001</v>
      </c>
      <c r="L103" s="32">
        <v>19527.2</v>
      </c>
      <c r="M103" s="32">
        <v>20400.5</v>
      </c>
      <c r="N103" s="32">
        <v>20304.3</v>
      </c>
      <c r="O103" s="32">
        <v>21685.7</v>
      </c>
    </row>
    <row r="104" spans="1:15" ht="12.75" x14ac:dyDescent="0.2">
      <c r="A104" s="31" t="s">
        <v>150</v>
      </c>
      <c r="B104" s="46" t="s">
        <v>268</v>
      </c>
      <c r="C104" s="32" t="s">
        <v>147</v>
      </c>
      <c r="D104" s="32">
        <v>10143</v>
      </c>
      <c r="E104" s="32">
        <v>11178</v>
      </c>
      <c r="F104" s="32">
        <v>12119</v>
      </c>
      <c r="G104" s="58">
        <v>14245</v>
      </c>
      <c r="H104" s="32">
        <v>12554</v>
      </c>
      <c r="I104" s="32">
        <v>13000</v>
      </c>
      <c r="J104" s="32">
        <v>14814.8</v>
      </c>
      <c r="K104" s="32">
        <v>15142.4</v>
      </c>
      <c r="L104" s="32">
        <v>15407.4</v>
      </c>
      <c r="M104" s="32">
        <v>16096.4</v>
      </c>
      <c r="N104" s="32">
        <v>16023.7</v>
      </c>
      <c r="O104" s="32">
        <v>17110.5</v>
      </c>
    </row>
    <row r="105" spans="1:15" ht="12.75" x14ac:dyDescent="0.2">
      <c r="A105" s="31" t="s">
        <v>151</v>
      </c>
      <c r="B105" s="46" t="s">
        <v>152</v>
      </c>
      <c r="C105" s="32" t="s">
        <v>147</v>
      </c>
      <c r="D105" s="32">
        <v>13782</v>
      </c>
      <c r="E105" s="32">
        <v>15277</v>
      </c>
      <c r="F105" s="32">
        <v>15409</v>
      </c>
      <c r="G105" s="58">
        <v>17628</v>
      </c>
      <c r="H105" s="32">
        <v>16125</v>
      </c>
      <c r="I105" s="32">
        <v>16540</v>
      </c>
      <c r="J105" s="32">
        <v>18333.099999999999</v>
      </c>
      <c r="K105" s="32">
        <v>18738.599999999999</v>
      </c>
      <c r="L105" s="32">
        <v>19066.400000000001</v>
      </c>
      <c r="M105" s="32">
        <v>19919.099999999999</v>
      </c>
      <c r="N105" s="32">
        <v>19829.099999999999</v>
      </c>
      <c r="O105" s="32">
        <v>21174</v>
      </c>
    </row>
    <row r="106" spans="1:15" ht="12.75" x14ac:dyDescent="0.2">
      <c r="A106" s="15"/>
      <c r="B106" s="41" t="s">
        <v>153</v>
      </c>
      <c r="C106" s="55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</row>
    <row r="107" spans="1:15" ht="12.75" x14ac:dyDescent="0.2">
      <c r="A107" s="15" t="s">
        <v>154</v>
      </c>
      <c r="B107" s="69" t="s">
        <v>266</v>
      </c>
      <c r="C107" s="70" t="s">
        <v>155</v>
      </c>
      <c r="D107" s="33">
        <v>10.1</v>
      </c>
      <c r="E107" s="33">
        <v>9.8699999999999992</v>
      </c>
      <c r="F107" s="33">
        <v>9.9</v>
      </c>
      <c r="G107" s="33">
        <v>9.2210000000000001</v>
      </c>
      <c r="H107" s="33">
        <v>10.1</v>
      </c>
      <c r="I107" s="33">
        <v>10.199999999999999</v>
      </c>
      <c r="J107" s="33">
        <v>9.2200000000000006</v>
      </c>
      <c r="K107" s="33">
        <v>8.94</v>
      </c>
      <c r="L107" s="33">
        <v>8.94</v>
      </c>
      <c r="M107" s="33">
        <v>8.67</v>
      </c>
      <c r="N107" s="33">
        <v>8.67</v>
      </c>
      <c r="O107" s="33">
        <v>8.41</v>
      </c>
    </row>
    <row r="108" spans="1:15" ht="25.5" hidden="1" x14ac:dyDescent="0.2">
      <c r="A108" s="15" t="s">
        <v>156</v>
      </c>
      <c r="B108" s="59" t="s">
        <v>157</v>
      </c>
      <c r="C108" s="70" t="s">
        <v>155</v>
      </c>
      <c r="D108" s="33">
        <v>13782</v>
      </c>
      <c r="E108" s="33">
        <v>15003</v>
      </c>
      <c r="F108" s="33"/>
      <c r="G108" s="33"/>
      <c r="H108" s="33">
        <v>15003</v>
      </c>
      <c r="I108" s="33">
        <v>15106.52</v>
      </c>
      <c r="J108" s="33"/>
      <c r="K108" s="33"/>
      <c r="L108" s="33"/>
      <c r="M108" s="33"/>
      <c r="N108" s="33"/>
      <c r="O108" s="33"/>
    </row>
    <row r="109" spans="1:15" ht="18.75" hidden="1" customHeight="1" x14ac:dyDescent="0.2">
      <c r="A109" s="71" t="s">
        <v>158</v>
      </c>
      <c r="B109" s="45" t="s">
        <v>159</v>
      </c>
      <c r="C109" s="70" t="s">
        <v>155</v>
      </c>
      <c r="D109" s="32" t="s">
        <v>220</v>
      </c>
      <c r="E109" s="32" t="s">
        <v>220</v>
      </c>
      <c r="F109" s="32"/>
      <c r="G109" s="32"/>
      <c r="H109" s="32" t="s">
        <v>220</v>
      </c>
      <c r="I109" s="32" t="s">
        <v>220</v>
      </c>
      <c r="J109" s="32"/>
      <c r="K109" s="32"/>
      <c r="L109" s="32"/>
      <c r="M109" s="32"/>
      <c r="N109" s="32"/>
      <c r="O109" s="32"/>
    </row>
    <row r="110" spans="1:15" ht="39" hidden="1" customHeight="1" x14ac:dyDescent="0.2">
      <c r="A110" s="71" t="s">
        <v>160</v>
      </c>
      <c r="B110" s="59" t="s">
        <v>161</v>
      </c>
      <c r="C110" s="70" t="s">
        <v>155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</row>
    <row r="111" spans="1:15" ht="25.5" hidden="1" x14ac:dyDescent="0.2">
      <c r="A111" s="71" t="s">
        <v>162</v>
      </c>
      <c r="B111" s="59" t="s">
        <v>163</v>
      </c>
      <c r="C111" s="70" t="s">
        <v>155</v>
      </c>
      <c r="D111" s="33">
        <v>5.23</v>
      </c>
      <c r="E111" s="33">
        <v>4.96</v>
      </c>
      <c r="F111" s="33"/>
      <c r="G111" s="33"/>
      <c r="H111" s="33">
        <v>4.96</v>
      </c>
      <c r="I111" s="33">
        <v>4.97</v>
      </c>
      <c r="J111" s="33"/>
      <c r="K111" s="33"/>
      <c r="L111" s="33"/>
      <c r="M111" s="33"/>
      <c r="N111" s="33"/>
      <c r="O111" s="33"/>
    </row>
    <row r="112" spans="1:15" ht="22.5" hidden="1" x14ac:dyDescent="0.2">
      <c r="A112" s="71" t="s">
        <v>164</v>
      </c>
      <c r="B112" s="45" t="s">
        <v>165</v>
      </c>
      <c r="C112" s="70" t="s">
        <v>155</v>
      </c>
      <c r="D112" s="61">
        <v>4</v>
      </c>
      <c r="E112" s="61">
        <v>3.8</v>
      </c>
      <c r="F112" s="61"/>
      <c r="G112" s="61"/>
      <c r="H112" s="61">
        <v>3.8</v>
      </c>
      <c r="I112" s="61">
        <v>3.8</v>
      </c>
      <c r="J112" s="61"/>
      <c r="K112" s="61"/>
      <c r="L112" s="61"/>
      <c r="M112" s="61"/>
      <c r="N112" s="61"/>
      <c r="O112" s="61"/>
    </row>
    <row r="113" spans="1:15" ht="25.5" hidden="1" x14ac:dyDescent="0.2">
      <c r="A113" s="71" t="s">
        <v>166</v>
      </c>
      <c r="B113" s="69" t="s">
        <v>167</v>
      </c>
      <c r="C113" s="70" t="s">
        <v>155</v>
      </c>
      <c r="D113" s="32">
        <v>5.0199999999999996</v>
      </c>
      <c r="E113" s="32">
        <v>4.74</v>
      </c>
      <c r="F113" s="32"/>
      <c r="G113" s="32"/>
      <c r="H113" s="32">
        <v>4.74</v>
      </c>
      <c r="I113" s="32">
        <v>4.74</v>
      </c>
      <c r="J113" s="32"/>
      <c r="K113" s="32"/>
      <c r="L113" s="32"/>
      <c r="M113" s="32"/>
      <c r="N113" s="32"/>
      <c r="O113" s="32"/>
    </row>
    <row r="114" spans="1:15" ht="27" hidden="1" customHeight="1" x14ac:dyDescent="0.2">
      <c r="A114" s="71" t="s">
        <v>168</v>
      </c>
      <c r="B114" s="59" t="s">
        <v>169</v>
      </c>
      <c r="C114" s="70" t="s">
        <v>155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</row>
    <row r="115" spans="1:15" ht="11.25" hidden="1" customHeight="1" x14ac:dyDescent="0.2">
      <c r="A115" s="71" t="s">
        <v>170</v>
      </c>
      <c r="B115" s="59" t="s">
        <v>171</v>
      </c>
      <c r="C115" s="70" t="s">
        <v>155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1:15" ht="12.75" hidden="1" x14ac:dyDescent="0.2">
      <c r="A116" s="71" t="s">
        <v>172</v>
      </c>
      <c r="B116" s="59" t="s">
        <v>173</v>
      </c>
      <c r="C116" s="70" t="s">
        <v>155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</row>
    <row r="117" spans="1:15" ht="38.25" hidden="1" x14ac:dyDescent="0.2">
      <c r="A117" s="71" t="s">
        <v>174</v>
      </c>
      <c r="B117" s="59" t="s">
        <v>175</v>
      </c>
      <c r="C117" s="70" t="s">
        <v>155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1:15" ht="25.5" hidden="1" customHeight="1" x14ac:dyDescent="0.2">
      <c r="A118" s="71" t="s">
        <v>176</v>
      </c>
      <c r="B118" s="59" t="s">
        <v>177</v>
      </c>
      <c r="C118" s="70" t="s">
        <v>155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</row>
    <row r="119" spans="1:15" ht="12.75" hidden="1" x14ac:dyDescent="0.2">
      <c r="A119" s="71" t="s">
        <v>178</v>
      </c>
      <c r="B119" s="59" t="s">
        <v>179</v>
      </c>
      <c r="C119" s="70" t="s">
        <v>155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</row>
    <row r="120" spans="1:15" ht="25.5" hidden="1" x14ac:dyDescent="0.2">
      <c r="A120" s="71" t="s">
        <v>180</v>
      </c>
      <c r="B120" s="59" t="s">
        <v>181</v>
      </c>
      <c r="C120" s="70" t="s">
        <v>155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</row>
    <row r="121" spans="1:15" ht="12.75" hidden="1" x14ac:dyDescent="0.2">
      <c r="A121" s="71" t="s">
        <v>182</v>
      </c>
      <c r="B121" s="59" t="s">
        <v>183</v>
      </c>
      <c r="C121" s="70" t="s">
        <v>155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1:15" ht="12.75" hidden="1" customHeight="1" x14ac:dyDescent="0.2">
      <c r="A122" s="71" t="s">
        <v>184</v>
      </c>
      <c r="B122" s="59" t="s">
        <v>185</v>
      </c>
      <c r="C122" s="70" t="s">
        <v>155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</row>
    <row r="123" spans="1:15" ht="25.5" hidden="1" x14ac:dyDescent="0.2">
      <c r="A123" s="71" t="s">
        <v>186</v>
      </c>
      <c r="B123" s="59" t="s">
        <v>187</v>
      </c>
      <c r="C123" s="70" t="s">
        <v>155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1:15" ht="22.5" hidden="1" x14ac:dyDescent="0.2">
      <c r="A124" s="71" t="s">
        <v>188</v>
      </c>
      <c r="B124" s="59" t="s">
        <v>189</v>
      </c>
      <c r="C124" s="70" t="s">
        <v>155</v>
      </c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</row>
    <row r="125" spans="1:15" ht="25.5" hidden="1" x14ac:dyDescent="0.2">
      <c r="A125" s="71" t="s">
        <v>190</v>
      </c>
      <c r="B125" s="59" t="s">
        <v>191</v>
      </c>
      <c r="C125" s="70" t="s">
        <v>155</v>
      </c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1:15" ht="1.5" hidden="1" customHeight="1" x14ac:dyDescent="0.2">
      <c r="A126" s="71" t="s">
        <v>192</v>
      </c>
      <c r="B126" s="59" t="s">
        <v>193</v>
      </c>
      <c r="C126" s="70" t="s">
        <v>155</v>
      </c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</row>
    <row r="127" spans="1:15" ht="25.5" hidden="1" x14ac:dyDescent="0.2">
      <c r="A127" s="71" t="s">
        <v>194</v>
      </c>
      <c r="B127" s="59" t="s">
        <v>195</v>
      </c>
      <c r="C127" s="70" t="s">
        <v>155</v>
      </c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</row>
    <row r="128" spans="1:15" ht="38.25" hidden="1" x14ac:dyDescent="0.2">
      <c r="A128" s="71" t="s">
        <v>196</v>
      </c>
      <c r="B128" s="59" t="s">
        <v>197</v>
      </c>
      <c r="C128" s="70" t="s">
        <v>155</v>
      </c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</row>
    <row r="129" spans="1:20" ht="22.5" hidden="1" x14ac:dyDescent="0.2">
      <c r="A129" s="71" t="s">
        <v>198</v>
      </c>
      <c r="B129" s="59" t="s">
        <v>126</v>
      </c>
      <c r="C129" s="70" t="s">
        <v>155</v>
      </c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</row>
    <row r="130" spans="1:20" ht="9.75" hidden="1" customHeight="1" x14ac:dyDescent="0.2">
      <c r="A130" s="71" t="s">
        <v>199</v>
      </c>
      <c r="B130" s="59" t="s">
        <v>200</v>
      </c>
      <c r="C130" s="70" t="s">
        <v>155</v>
      </c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</row>
    <row r="131" spans="1:20" ht="25.5" hidden="1" x14ac:dyDescent="0.2">
      <c r="A131" s="71" t="s">
        <v>201</v>
      </c>
      <c r="B131" s="59" t="s">
        <v>202</v>
      </c>
      <c r="C131" s="70" t="s">
        <v>155</v>
      </c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</row>
    <row r="132" spans="1:20" ht="22.5" hidden="1" x14ac:dyDescent="0.2">
      <c r="A132" s="71" t="s">
        <v>203</v>
      </c>
      <c r="B132" s="59" t="s">
        <v>204</v>
      </c>
      <c r="C132" s="70" t="s">
        <v>155</v>
      </c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</row>
    <row r="133" spans="1:20" ht="38.25" hidden="1" x14ac:dyDescent="0.2">
      <c r="A133" s="71" t="s">
        <v>205</v>
      </c>
      <c r="B133" s="69" t="s">
        <v>206</v>
      </c>
      <c r="C133" s="70" t="s">
        <v>155</v>
      </c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</row>
    <row r="134" spans="1:20" ht="38.25" hidden="1" x14ac:dyDescent="0.2">
      <c r="A134" s="71" t="s">
        <v>207</v>
      </c>
      <c r="B134" s="59" t="s">
        <v>208</v>
      </c>
      <c r="C134" s="70" t="s">
        <v>155</v>
      </c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</row>
    <row r="135" spans="1:20" ht="38.25" hidden="1" x14ac:dyDescent="0.2">
      <c r="A135" s="71" t="s">
        <v>209</v>
      </c>
      <c r="B135" s="59" t="s">
        <v>210</v>
      </c>
      <c r="C135" s="70" t="s">
        <v>155</v>
      </c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</row>
    <row r="136" spans="1:20" ht="38.25" hidden="1" x14ac:dyDescent="0.2">
      <c r="A136" s="71" t="s">
        <v>211</v>
      </c>
      <c r="B136" s="59" t="s">
        <v>212</v>
      </c>
      <c r="C136" s="70" t="s">
        <v>155</v>
      </c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</row>
    <row r="137" spans="1:20" ht="12.75" x14ac:dyDescent="0.2">
      <c r="A137" s="71"/>
      <c r="B137" s="59" t="s">
        <v>267</v>
      </c>
      <c r="C137" s="70"/>
      <c r="D137" s="32"/>
      <c r="E137" s="32">
        <v>4.75</v>
      </c>
      <c r="F137" s="32">
        <v>4.7</v>
      </c>
      <c r="G137" s="32">
        <v>4.5999999999999996</v>
      </c>
      <c r="H137" s="32"/>
      <c r="I137" s="32"/>
      <c r="J137" s="32">
        <v>4.5</v>
      </c>
      <c r="K137" s="32">
        <v>4.5999999999999996</v>
      </c>
      <c r="L137" s="32">
        <v>4.5999999999999996</v>
      </c>
      <c r="M137" s="32">
        <v>4.5</v>
      </c>
      <c r="N137" s="32">
        <v>4.5</v>
      </c>
      <c r="O137" s="32">
        <v>4.4000000000000004</v>
      </c>
    </row>
    <row r="138" spans="1:20" ht="27.75" customHeight="1" x14ac:dyDescent="0.2">
      <c r="A138" s="15" t="s">
        <v>213</v>
      </c>
      <c r="B138" s="35" t="s">
        <v>215</v>
      </c>
      <c r="C138" s="55" t="s">
        <v>53</v>
      </c>
      <c r="D138" s="32">
        <v>2.4</v>
      </c>
      <c r="E138" s="32">
        <v>5.5</v>
      </c>
      <c r="F138" s="32">
        <v>3.7</v>
      </c>
      <c r="G138" s="32">
        <v>2.8</v>
      </c>
      <c r="H138" s="32">
        <v>4.5</v>
      </c>
      <c r="I138" s="32">
        <v>4.5</v>
      </c>
      <c r="J138" s="32">
        <v>2.8</v>
      </c>
      <c r="K138" s="32">
        <v>2.7</v>
      </c>
      <c r="L138" s="32">
        <v>2.7</v>
      </c>
      <c r="M138" s="32">
        <v>2.6</v>
      </c>
      <c r="N138" s="32">
        <v>2.6</v>
      </c>
      <c r="O138" s="32">
        <v>2.5</v>
      </c>
    </row>
    <row r="139" spans="1:20" ht="56.25" customHeight="1" x14ac:dyDescent="0.2">
      <c r="A139" s="15" t="s">
        <v>214</v>
      </c>
      <c r="B139" s="35" t="s">
        <v>217</v>
      </c>
      <c r="C139" s="55" t="s">
        <v>12</v>
      </c>
      <c r="D139" s="32">
        <v>0.32</v>
      </c>
      <c r="E139" s="32">
        <v>0.68100000000000005</v>
      </c>
      <c r="F139" s="32">
        <v>0.33</v>
      </c>
      <c r="G139" s="32">
        <v>0.25</v>
      </c>
      <c r="H139" s="32">
        <v>0.61</v>
      </c>
      <c r="I139" s="32">
        <v>0.59</v>
      </c>
      <c r="J139" s="32">
        <v>0.25</v>
      </c>
      <c r="K139" s="33">
        <v>0.24</v>
      </c>
      <c r="L139" s="32">
        <v>0.24</v>
      </c>
      <c r="M139" s="33">
        <v>0.23</v>
      </c>
      <c r="N139" s="32">
        <v>0.23</v>
      </c>
      <c r="O139" s="32">
        <v>0.22</v>
      </c>
    </row>
    <row r="140" spans="1:20" ht="25.5" x14ac:dyDescent="0.2">
      <c r="A140" s="15" t="s">
        <v>216</v>
      </c>
      <c r="B140" s="35" t="s">
        <v>218</v>
      </c>
      <c r="C140" s="55" t="s">
        <v>19</v>
      </c>
      <c r="D140" s="32">
        <v>1086.5999999999999</v>
      </c>
      <c r="E140" s="32">
        <v>1340.2</v>
      </c>
      <c r="F140" s="32">
        <v>1426.1</v>
      </c>
      <c r="G140" s="32">
        <v>1323.5</v>
      </c>
      <c r="H140" s="32">
        <v>1350.4</v>
      </c>
      <c r="I140" s="32">
        <v>1450.5</v>
      </c>
      <c r="J140" s="32">
        <v>1323.5</v>
      </c>
      <c r="K140" s="32">
        <v>1323.5</v>
      </c>
      <c r="L140" s="32">
        <v>1323.5</v>
      </c>
      <c r="M140" s="32">
        <v>1323.5</v>
      </c>
      <c r="N140" s="32">
        <v>1323.5</v>
      </c>
      <c r="O140" s="32">
        <v>1323.5</v>
      </c>
    </row>
    <row r="141" spans="1:20" x14ac:dyDescent="0.2">
      <c r="A141" s="25" t="s">
        <v>219</v>
      </c>
      <c r="B141" s="47"/>
      <c r="C141" s="26"/>
      <c r="D141" s="20"/>
      <c r="E141" s="30"/>
      <c r="F141" s="52"/>
      <c r="G141" s="20"/>
      <c r="H141" s="20"/>
      <c r="I141" s="20"/>
      <c r="J141" s="20"/>
      <c r="K141" s="20"/>
      <c r="L141" s="30"/>
      <c r="M141" s="30"/>
      <c r="N141" s="20"/>
      <c r="O141" s="20"/>
    </row>
    <row r="142" spans="1:20" x14ac:dyDescent="0.2">
      <c r="A142" s="27" t="s">
        <v>221</v>
      </c>
      <c r="B142" s="48"/>
      <c r="C142" s="28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</row>
    <row r="143" spans="1:20" x14ac:dyDescent="0.2">
      <c r="A143" s="17"/>
      <c r="B143" s="49"/>
      <c r="C143" s="24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4"/>
      <c r="Q143" s="24"/>
      <c r="R143" s="24"/>
      <c r="S143" s="24"/>
      <c r="T143" s="24"/>
    </row>
    <row r="144" spans="1:20" x14ac:dyDescent="0.2">
      <c r="A144" s="17"/>
      <c r="B144" s="50"/>
      <c r="C144" s="18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8"/>
      <c r="Q144" s="18"/>
      <c r="R144" s="18"/>
      <c r="S144" s="18"/>
      <c r="T144" s="18"/>
    </row>
    <row r="145" spans="1:20" x14ac:dyDescent="0.2">
      <c r="A145" s="19" t="s">
        <v>220</v>
      </c>
      <c r="D145" s="20"/>
      <c r="E145" s="30"/>
      <c r="F145" s="52"/>
      <c r="G145" s="20"/>
      <c r="H145" s="20"/>
      <c r="I145" s="20"/>
      <c r="J145" s="20"/>
      <c r="K145" s="20"/>
      <c r="L145" s="30"/>
      <c r="M145" s="30"/>
      <c r="N145" s="20"/>
      <c r="O145" s="20"/>
      <c r="P145" s="18"/>
      <c r="Q145" s="18"/>
      <c r="R145" s="18"/>
      <c r="S145" s="18"/>
      <c r="T145" s="18"/>
    </row>
    <row r="146" spans="1:20" x14ac:dyDescent="0.2"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</row>
    <row r="147" spans="1:20" x14ac:dyDescent="0.2"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</row>
    <row r="148" spans="1:20" x14ac:dyDescent="0.2"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</row>
    <row r="149" spans="1:20" x14ac:dyDescent="0.2"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1:20" x14ac:dyDescent="0.2">
      <c r="G150" s="18"/>
      <c r="H150" s="18"/>
      <c r="I150" s="18"/>
      <c r="J150" s="18"/>
      <c r="K150" s="18"/>
      <c r="L150" s="18"/>
      <c r="M150" s="18"/>
      <c r="N150" s="18"/>
      <c r="O150" s="18"/>
    </row>
  </sheetData>
  <mergeCells count="12">
    <mergeCell ref="D48:O48"/>
    <mergeCell ref="A3:O3"/>
    <mergeCell ref="A5:O5"/>
    <mergeCell ref="H7:O7"/>
    <mergeCell ref="D8:D10"/>
    <mergeCell ref="G8:G10"/>
    <mergeCell ref="H8:I8"/>
    <mergeCell ref="J8:K8"/>
    <mergeCell ref="N8:O8"/>
    <mergeCell ref="E8:E10"/>
    <mergeCell ref="L8:M8"/>
    <mergeCell ref="F8:F10"/>
  </mergeCells>
  <pageMargins left="0.39370078740157483" right="0.39370078740157483" top="0.78740157480314965" bottom="0.39370078740157483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стр.1_6</vt:lpstr>
      <vt:lpstr>стр.1_6!Заголовки_для_печати</vt:lpstr>
      <vt:lpstr>стр.1_6!Область_печати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Щурова Наталья Владимировна</dc:creator>
  <cp:lastModifiedBy>Экономист</cp:lastModifiedBy>
  <cp:lastPrinted>2022-10-25T01:55:36Z</cp:lastPrinted>
  <dcterms:created xsi:type="dcterms:W3CDTF">2020-06-29T03:18:16Z</dcterms:created>
  <dcterms:modified xsi:type="dcterms:W3CDTF">2022-10-31T22:38:41Z</dcterms:modified>
</cp:coreProperties>
</file>