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'Лист3'!$A$1:$R$47</definedName>
  </definedNames>
  <calcPr fullCalcOnLoad="1"/>
</workbook>
</file>

<file path=xl/comments1.xml><?xml version="1.0" encoding="utf-8"?>
<comments xmlns="http://schemas.openxmlformats.org/spreadsheetml/2006/main">
  <authors>
    <author>Юля Игнатова</author>
    <author>Katya</author>
  </authors>
  <commentList>
    <comment ref="L32" authorId="0">
      <text>
        <r>
          <rPr>
            <sz val="9"/>
            <rFont val="Tahoma"/>
            <family val="0"/>
          </rPr>
          <t xml:space="preserve">
09.08. оплата
</t>
        </r>
      </text>
    </comment>
    <comment ref="L33" authorId="1">
      <text>
        <r>
          <rPr>
            <b/>
            <sz val="9"/>
            <rFont val="Tahoma"/>
            <family val="0"/>
          </rPr>
          <t>15.08.2023 оплата</t>
        </r>
      </text>
    </comment>
  </commentList>
</comments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<sst xmlns="http://schemas.openxmlformats.org/spreadsheetml/2006/main" count="123" uniqueCount="90">
  <si>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</si>
  <si>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</si>
  <si>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</si>
  <si>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</si>
  <si>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</si>
  <si>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</si>
  <si>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</si>
  <si>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</si>
  <si>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</si>
  <si>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</si>
  <si>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</si>
  <si>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</si>
  <si>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</si>
  <si>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</si>
  <si>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</si>
  <si>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</si>
  <si>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</si>
  <si>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</si>
  <si>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</si>
  <si>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</si>
  <si>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</si>
  <si>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</si>
  <si>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</si>
  <si>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</si>
  <si>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</si>
  <si>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</si>
  <si>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</si>
  <si>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</si>
  <si>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</si>
  <si>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</si>
  <si>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</si>
  <si>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</si>
  <si>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</si>
  <si>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</si>
  <si>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</si>
  <si>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</si>
  <si>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</si>
  <si>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</si>
  <si>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</si>
  <si>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</si>
  <si>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</si>
  <si>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</si>
  <si>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</si>
  <si>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</si>
  <si>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</si>
  <si>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</si>
  <si>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</si>
  <si>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</si>
  <si>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</si>
  <si>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</si>
  <si>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</si>
  <si>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</si>
  <si>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</si>
  <si>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</si>
  <si>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</si>
  <si>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</si>
  <si>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</si>
  <si>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</si>
  <si>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</si>
  <si>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</si>
  <si>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</si>
  <si>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</si>
  <si>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</si>
  <si>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</si>
  <si>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</si>
  <si>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</si>
  <si>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</si>
  <si>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</si>
  <si>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</si>
  <si>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</si>
  <si>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</si>
  <si>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</si>
  <si>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</si>
  <si>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</si>
  <si>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</si>
  <si>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</si>
  <si>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</si>
  <si>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</si>
  <si>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</si>
  <si>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</si>
  <si>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</si>
  <si>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</si>
  <si>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</si>
  <si>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</si>
  <si>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</si>
  <si>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</si>
  <si>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</si>
  <si>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М.В.Ситник</t>
  </si>
  <si>
    <t>Начальник ФУ</t>
  </si>
  <si>
    <t>по состоянию на 01.10.2023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</si>
</sst>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2" fillId="0" borderId="10" xfId="0" applyNumberFormat="1" applyFont="1" applyFill="1" applyBorder="1" applyAlignment="1">
      <alignment horizontal="right"/>
    </xf>
    <xf numFmtId="4" fontId="52" fillId="0" borderId="10" xfId="0" applyNumberFormat="1" applyFont="1" applyFill="1" applyBorder="1" applyAlignment="1">
      <alignment horizontal="right" wrapText="1"/>
    </xf>
    <xf numFmtId="4" fontId="52" fillId="0" borderId="10" xfId="0" applyNumberFormat="1" applyFont="1" applyBorder="1" applyAlignment="1">
      <alignment horizontal="right"/>
    </xf>
    <xf numFmtId="4" fontId="52" fillId="34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5" zoomScaleSheetLayoutView="85" zoomScalePageLayoutView="0" workbookViewId="0" topLeftCell="A1">
      <selection activeCell="H43" sqref="H43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66" t="s">
        <v>49</v>
      </c>
      <c r="O1" s="67"/>
      <c r="P1" s="67"/>
      <c r="Q1" s="67"/>
      <c r="R1" s="67"/>
    </row>
    <row r="2" spans="11:18" ht="12.75" customHeight="1">
      <c r="K2" s="7"/>
      <c r="L2" s="79"/>
      <c r="M2" s="79"/>
      <c r="N2" s="66" t="s">
        <v>50</v>
      </c>
      <c r="O2" s="67"/>
      <c r="P2" s="67"/>
      <c r="Q2" s="67"/>
      <c r="R2" s="67"/>
    </row>
    <row r="3" spans="11:18" ht="12" customHeight="1">
      <c r="K3" s="6"/>
      <c r="L3" s="6"/>
      <c r="M3" s="6"/>
      <c r="N3" s="66" t="s">
        <v>64</v>
      </c>
      <c r="O3" s="67"/>
      <c r="P3" s="67"/>
      <c r="Q3" s="67"/>
      <c r="R3" s="67"/>
    </row>
    <row r="4" spans="11:18" ht="10.5" customHeight="1">
      <c r="K4" s="7"/>
      <c r="L4" s="79"/>
      <c r="M4" s="79"/>
      <c r="N4" s="80" t="s">
        <v>62</v>
      </c>
      <c r="O4" s="67"/>
      <c r="P4" s="67"/>
      <c r="Q4" s="67"/>
      <c r="R4" s="67"/>
    </row>
    <row r="5" spans="14:18" ht="8.25" customHeight="1">
      <c r="N5" s="66" t="s">
        <v>60</v>
      </c>
      <c r="O5" s="66"/>
      <c r="P5" s="66"/>
      <c r="Q5" s="66"/>
      <c r="R5" s="66"/>
    </row>
    <row r="6" ht="6.75" customHeight="1"/>
    <row r="7" spans="1:18" ht="15.75">
      <c r="A7" s="60" t="s">
        <v>63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3" ht="19.5" customHeight="1">
      <c r="A8" s="1"/>
      <c r="B8" s="1"/>
      <c r="C8" s="1"/>
      <c r="D8" s="1"/>
      <c r="E8" s="1"/>
      <c r="F8" s="4"/>
      <c r="G8" s="72" t="s">
        <v>89</v>
      </c>
      <c r="H8" s="72"/>
      <c r="I8" s="73"/>
      <c r="J8" s="73"/>
      <c r="K8" s="74"/>
      <c r="L8" s="74"/>
      <c r="M8" s="74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1" t="s">
        <v>61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83"/>
      <c r="P10" s="83"/>
      <c r="Q10" s="83"/>
      <c r="R10" s="84"/>
    </row>
    <row r="11" spans="1:18" ht="59.25" customHeight="1">
      <c r="A11" s="62" t="s">
        <v>76</v>
      </c>
      <c r="B11" s="62" t="s">
        <v>43</v>
      </c>
      <c r="C11" s="62" t="s">
        <v>45</v>
      </c>
      <c r="D11" s="62" t="s">
        <v>24</v>
      </c>
      <c r="E11" s="62" t="s">
        <v>25</v>
      </c>
      <c r="F11" s="62" t="s">
        <v>56</v>
      </c>
      <c r="G11" s="62" t="s">
        <v>47</v>
      </c>
      <c r="H11" s="62" t="s">
        <v>46</v>
      </c>
      <c r="I11" s="62" t="s">
        <v>26</v>
      </c>
      <c r="J11" s="88" t="s">
        <v>44</v>
      </c>
      <c r="K11" s="62" t="s">
        <v>48</v>
      </c>
      <c r="L11" s="62" t="s">
        <v>13</v>
      </c>
      <c r="M11" s="90" t="s">
        <v>2</v>
      </c>
      <c r="N11" s="91"/>
      <c r="O11" s="90" t="s">
        <v>4</v>
      </c>
      <c r="P11" s="91"/>
      <c r="Q11" s="62" t="s">
        <v>27</v>
      </c>
      <c r="R11" s="62" t="s">
        <v>52</v>
      </c>
    </row>
    <row r="12" spans="1:18" ht="111.75" customHeight="1">
      <c r="A12" s="63"/>
      <c r="B12" s="63"/>
      <c r="C12" s="63"/>
      <c r="D12" s="63"/>
      <c r="E12" s="63"/>
      <c r="F12" s="63"/>
      <c r="G12" s="63"/>
      <c r="H12" s="63"/>
      <c r="I12" s="63"/>
      <c r="J12" s="89"/>
      <c r="K12" s="63"/>
      <c r="L12" s="63"/>
      <c r="M12" s="12" t="s">
        <v>51</v>
      </c>
      <c r="N12" s="12" t="s">
        <v>3</v>
      </c>
      <c r="O12" s="12" t="s">
        <v>57</v>
      </c>
      <c r="P12" s="12" t="s">
        <v>58</v>
      </c>
      <c r="Q12" s="62"/>
      <c r="R12" s="62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92" t="s">
        <v>75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94"/>
      <c r="P16" s="94"/>
      <c r="Q16" s="94"/>
      <c r="R16" s="95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100" t="s">
        <v>71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102"/>
      <c r="Q19" s="102"/>
      <c r="R19" s="103"/>
    </row>
    <row r="20" spans="1:18" ht="38.25" customHeight="1">
      <c r="A20" s="62" t="s">
        <v>76</v>
      </c>
      <c r="B20" s="75" t="s">
        <v>21</v>
      </c>
      <c r="C20" s="75" t="s">
        <v>23</v>
      </c>
      <c r="D20" s="75" t="s">
        <v>31</v>
      </c>
      <c r="E20" s="75" t="s">
        <v>22</v>
      </c>
      <c r="F20" s="75" t="s">
        <v>38</v>
      </c>
      <c r="G20" s="75" t="s">
        <v>5</v>
      </c>
      <c r="H20" s="75"/>
      <c r="I20" s="96" t="s">
        <v>28</v>
      </c>
      <c r="J20" s="97"/>
      <c r="K20" s="98"/>
      <c r="L20" s="75" t="s">
        <v>8</v>
      </c>
      <c r="M20" s="75"/>
      <c r="N20" s="75"/>
      <c r="O20" s="96" t="s">
        <v>20</v>
      </c>
      <c r="P20" s="97"/>
      <c r="Q20" s="98"/>
      <c r="R20" s="75" t="s">
        <v>19</v>
      </c>
    </row>
    <row r="21" spans="1:18" ht="63" customHeight="1">
      <c r="A21" s="63"/>
      <c r="B21" s="75"/>
      <c r="C21" s="75"/>
      <c r="D21" s="108"/>
      <c r="E21" s="75"/>
      <c r="F21" s="75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75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68" t="s">
        <v>72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  <c r="O27" s="70"/>
      <c r="P27" s="70"/>
      <c r="Q27" s="70"/>
      <c r="R27" s="71"/>
      <c r="S27" s="43"/>
    </row>
    <row r="28" spans="1:18" s="35" customFormat="1" ht="42.75" customHeight="1">
      <c r="A28" s="77" t="s">
        <v>76</v>
      </c>
      <c r="B28" s="64" t="s">
        <v>21</v>
      </c>
      <c r="C28" s="64" t="s">
        <v>23</v>
      </c>
      <c r="D28" s="64" t="s">
        <v>31</v>
      </c>
      <c r="E28" s="64" t="s">
        <v>22</v>
      </c>
      <c r="F28" s="64" t="s">
        <v>38</v>
      </c>
      <c r="G28" s="64" t="s">
        <v>5</v>
      </c>
      <c r="H28" s="64"/>
      <c r="I28" s="85" t="s">
        <v>28</v>
      </c>
      <c r="J28" s="86"/>
      <c r="K28" s="87"/>
      <c r="L28" s="64" t="s">
        <v>8</v>
      </c>
      <c r="M28" s="64"/>
      <c r="N28" s="64"/>
      <c r="O28" s="85" t="s">
        <v>20</v>
      </c>
      <c r="P28" s="86"/>
      <c r="Q28" s="87"/>
      <c r="R28" s="64" t="s">
        <v>19</v>
      </c>
    </row>
    <row r="29" spans="1:18" s="35" customFormat="1" ht="93" customHeight="1">
      <c r="A29" s="78"/>
      <c r="B29" s="64"/>
      <c r="C29" s="64"/>
      <c r="D29" s="65"/>
      <c r="E29" s="64"/>
      <c r="F29" s="64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64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3780000</v>
      </c>
      <c r="J32" s="41">
        <f>477630.96-77119.46</f>
        <v>400511.5</v>
      </c>
      <c r="K32" s="41">
        <f>I32+J32</f>
        <v>4180511.5</v>
      </c>
      <c r="L32" s="56">
        <v>840000</v>
      </c>
      <c r="M32" s="59">
        <f>321.04+289.97+321.04+310.68+321.04+310.68+321.04+268.11+241.64</f>
        <v>2705.2400000000002</v>
      </c>
      <c r="N32" s="41">
        <f>L32+M32</f>
        <v>842705.24</v>
      </c>
      <c r="O32" s="41">
        <f>I32-L32</f>
        <v>2940000</v>
      </c>
      <c r="P32" s="41">
        <f>J32-M32</f>
        <v>397806.26</v>
      </c>
      <c r="Q32" s="41">
        <f>P32+O32</f>
        <v>3337806.26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3707453.41</v>
      </c>
      <c r="J33" s="41">
        <f>13168.02-3961.38</f>
        <v>9206.64</v>
      </c>
      <c r="K33" s="41">
        <f>I33+J33</f>
        <v>3716660.0500000003</v>
      </c>
      <c r="L33" s="56">
        <v>926863.35</v>
      </c>
      <c r="M33" s="59">
        <f>314.88+284.41+314.88+304.72+314.88+304.72+314.88+274.25+228.54</f>
        <v>2656.16</v>
      </c>
      <c r="N33" s="41">
        <f>L33+M33</f>
        <v>929519.51</v>
      </c>
      <c r="O33" s="41">
        <f>I33-L33</f>
        <v>2780590.06</v>
      </c>
      <c r="P33" s="41">
        <f>J33-M33</f>
        <v>6550.48</v>
      </c>
      <c r="Q33" s="41">
        <f>P33+O33</f>
        <v>2787140.54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 t="shared" si="1"/>
        <v>7487453.41</v>
      </c>
      <c r="J34" s="37">
        <f t="shared" si="1"/>
        <v>409718.14</v>
      </c>
      <c r="K34" s="37">
        <f t="shared" si="1"/>
        <v>7897171.550000001</v>
      </c>
      <c r="L34" s="37">
        <f t="shared" si="1"/>
        <v>1766863.35</v>
      </c>
      <c r="M34" s="37">
        <f t="shared" si="1"/>
        <v>5361.4</v>
      </c>
      <c r="N34" s="37">
        <f t="shared" si="1"/>
        <v>1772224.75</v>
      </c>
      <c r="O34" s="37">
        <f t="shared" si="1"/>
        <v>5720590.0600000005</v>
      </c>
      <c r="P34" s="37">
        <f t="shared" si="1"/>
        <v>404356.74</v>
      </c>
      <c r="Q34" s="37">
        <f>Q32+Q33</f>
        <v>6124946.8</v>
      </c>
      <c r="R34" s="28">
        <v>0</v>
      </c>
    </row>
    <row r="35" spans="1:19" ht="33" customHeight="1">
      <c r="A35" s="81" t="s">
        <v>65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3"/>
      <c r="P35" s="83"/>
      <c r="Q35" s="83"/>
      <c r="R35" s="84"/>
      <c r="S35" s="39"/>
    </row>
    <row r="36" spans="1:18" ht="27" customHeight="1">
      <c r="A36" s="62" t="s">
        <v>76</v>
      </c>
      <c r="B36" s="75" t="s">
        <v>10</v>
      </c>
      <c r="C36" s="75" t="s">
        <v>11</v>
      </c>
      <c r="D36" s="75" t="s">
        <v>12</v>
      </c>
      <c r="E36" s="75" t="s">
        <v>13</v>
      </c>
      <c r="F36" s="75" t="s">
        <v>14</v>
      </c>
      <c r="G36" s="75" t="s">
        <v>41</v>
      </c>
      <c r="H36" s="75" t="s">
        <v>54</v>
      </c>
      <c r="I36" s="75" t="s">
        <v>53</v>
      </c>
      <c r="J36" s="75" t="s">
        <v>55</v>
      </c>
      <c r="K36" s="75" t="s">
        <v>15</v>
      </c>
      <c r="L36" s="75" t="s">
        <v>16</v>
      </c>
      <c r="M36" s="75" t="s">
        <v>17</v>
      </c>
      <c r="N36" s="96" t="s">
        <v>9</v>
      </c>
      <c r="O36" s="104"/>
      <c r="P36" s="105"/>
      <c r="Q36" s="75" t="s">
        <v>40</v>
      </c>
      <c r="R36" s="75" t="s">
        <v>42</v>
      </c>
    </row>
    <row r="37" spans="1:18" ht="117.75" customHeight="1">
      <c r="A37" s="6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5" t="s">
        <v>6</v>
      </c>
      <c r="O37" s="5" t="s">
        <v>7</v>
      </c>
      <c r="P37" s="5" t="s">
        <v>18</v>
      </c>
      <c r="Q37" s="75"/>
      <c r="R37" s="75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.75">
      <c r="B42" s="7" t="s">
        <v>88</v>
      </c>
      <c r="C42" s="1"/>
      <c r="D42" s="1"/>
      <c r="E42" s="3"/>
      <c r="F42" s="3"/>
      <c r="G42" s="3"/>
      <c r="H42" s="3"/>
      <c r="I42" s="3"/>
      <c r="J42" s="29" t="s">
        <v>87</v>
      </c>
      <c r="K42" s="3"/>
      <c r="L42" s="3"/>
      <c r="M42" s="33"/>
      <c r="N42" s="39"/>
    </row>
    <row r="43" spans="1:13" ht="15.75">
      <c r="A43" s="106" t="s">
        <v>66</v>
      </c>
      <c r="B43" s="106"/>
      <c r="C43" s="106"/>
      <c r="D43" s="106"/>
      <c r="E43" s="107"/>
      <c r="M43" s="39"/>
    </row>
    <row r="44" spans="2:13" ht="15.75">
      <c r="B44" s="79" t="s">
        <v>35</v>
      </c>
      <c r="C44" s="79"/>
      <c r="D44" s="55">
        <v>7487453.41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5720590.0600000005</v>
      </c>
      <c r="E45" s="7" t="s">
        <v>0</v>
      </c>
      <c r="M45" s="39"/>
    </row>
    <row r="46" spans="2:13" ht="15.75">
      <c r="B46" s="99" t="s">
        <v>86</v>
      </c>
      <c r="C46" s="99"/>
      <c r="D46" s="40">
        <f>D44-D45</f>
        <v>1766863.3499999996</v>
      </c>
      <c r="E46" s="7"/>
      <c r="M46" s="39"/>
    </row>
    <row r="47" spans="2:5" ht="15.75">
      <c r="B47" s="42">
        <v>45200</v>
      </c>
      <c r="C47" s="7"/>
      <c r="D47" s="40"/>
      <c r="E47" s="7"/>
    </row>
  </sheetData>
  <sheetProtection/>
  <mergeCells count="71">
    <mergeCell ref="O20:Q20"/>
    <mergeCell ref="L36:L37"/>
    <mergeCell ref="F28:F29"/>
    <mergeCell ref="Q36:Q37"/>
    <mergeCell ref="I20:K20"/>
    <mergeCell ref="J36:J37"/>
    <mergeCell ref="B46:C46"/>
    <mergeCell ref="E20:E21"/>
    <mergeCell ref="N36:P36"/>
    <mergeCell ref="A43:E43"/>
    <mergeCell ref="D20:D21"/>
    <mergeCell ref="R36:R37"/>
    <mergeCell ref="M36:M37"/>
    <mergeCell ref="A16:R16"/>
    <mergeCell ref="O28:Q28"/>
    <mergeCell ref="B20:B21"/>
    <mergeCell ref="B28:B29"/>
    <mergeCell ref="A20:A21"/>
    <mergeCell ref="F20:F21"/>
    <mergeCell ref="L20:N20"/>
    <mergeCell ref="I36:I37"/>
    <mergeCell ref="O11:P11"/>
    <mergeCell ref="A35:R35"/>
    <mergeCell ref="G28:H28"/>
    <mergeCell ref="G11:G12"/>
    <mergeCell ref="R11:R12"/>
    <mergeCell ref="M11:N11"/>
    <mergeCell ref="L11:L12"/>
    <mergeCell ref="A19:R19"/>
    <mergeCell ref="R20:R21"/>
    <mergeCell ref="R28:R29"/>
    <mergeCell ref="B44:C44"/>
    <mergeCell ref="E28:E29"/>
    <mergeCell ref="A36:A37"/>
    <mergeCell ref="E36:E37"/>
    <mergeCell ref="G36:G37"/>
    <mergeCell ref="J11:J12"/>
    <mergeCell ref="D36:D37"/>
    <mergeCell ref="I11:I12"/>
    <mergeCell ref="H36:H37"/>
    <mergeCell ref="A11:A12"/>
    <mergeCell ref="N1:R1"/>
    <mergeCell ref="L2:M2"/>
    <mergeCell ref="L4:M4"/>
    <mergeCell ref="N4:R4"/>
    <mergeCell ref="N3:R3"/>
    <mergeCell ref="C28:C29"/>
    <mergeCell ref="H11:H12"/>
    <mergeCell ref="A10:R10"/>
    <mergeCell ref="L28:N28"/>
    <mergeCell ref="I28:K28"/>
    <mergeCell ref="G8:M8"/>
    <mergeCell ref="G20:H20"/>
    <mergeCell ref="B36:B37"/>
    <mergeCell ref="C36:C37"/>
    <mergeCell ref="A28:A29"/>
    <mergeCell ref="C20:C21"/>
    <mergeCell ref="F36:F37"/>
    <mergeCell ref="K36:K37"/>
    <mergeCell ref="B11:B12"/>
    <mergeCell ref="C11:C12"/>
    <mergeCell ref="A7:R7"/>
    <mergeCell ref="K11:K12"/>
    <mergeCell ref="D28:D29"/>
    <mergeCell ref="Q11:Q12"/>
    <mergeCell ref="N2:R2"/>
    <mergeCell ref="A27:R27"/>
    <mergeCell ref="D11:D12"/>
    <mergeCell ref="E11:E12"/>
    <mergeCell ref="F11:F12"/>
    <mergeCell ref="N5:R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3"/>
  <rowBreaks count="1" manualBreakCount="1">
    <brk id="34" max="17" man="1"/>
  </rowBreaks>
  <colBreaks count="1" manualBreakCount="1">
    <brk id="18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Katya</cp:lastModifiedBy>
  <cp:lastPrinted>2023-09-28T02:49:29Z</cp:lastPrinted>
  <dcterms:created xsi:type="dcterms:W3CDTF">1996-10-08T23:32:33Z</dcterms:created>
  <dcterms:modified xsi:type="dcterms:W3CDTF">2023-09-28T02:49:39Z</dcterms:modified>
  <cp:category/>
  <cp:version/>
  <cp:contentType/>
  <cp:contentStatus/>
</cp:coreProperties>
</file>